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3.xml" ContentType="application/vnd.openxmlformats-officedocument.spreadsheetml.table+xml"/>
  <Override PartName="/xl/comments7.xml" ContentType="application/vnd.openxmlformats-officedocument.spreadsheetml.comments+xml"/>
  <Override PartName="/xl/drawings/drawing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nistgov.sharepoint.com/sites/OWM/Shared Documents/0. Program -- Laboratory Metrology/PT QMS Files 2023 - Drafts for Review/Template Excel Files/"/>
    </mc:Choice>
  </mc:AlternateContent>
  <xr:revisionPtr revIDLastSave="45" documentId="13_ncr:1_{5D5245AF-A49E-4F92-8011-D01E31AC301E}" xr6:coauthVersionLast="47" xr6:coauthVersionMax="47" xr10:uidLastSave="{FCF4542C-D62D-41D4-92D2-F8D73A8EB7DA}"/>
  <bookViews>
    <workbookView xWindow="-110" yWindow="-110" windowWidth="19420" windowHeight="10560" tabRatio="914" firstSheet="3" activeTab="4" xr2:uid="{00000000-000D-0000-FFFF-FFFF00000000}"/>
  </bookViews>
  <sheets>
    <sheet name="Revision Data" sheetId="27" r:id="rId1"/>
    <sheet name="User Instructions" sheetId="31" r:id="rId2"/>
    <sheet name="QMS Reference" sheetId="18" r:id="rId3"/>
    <sheet name="SOP Outline" sheetId="17" r:id="rId4"/>
    <sheet name="P1; Organize the PT" sheetId="1" r:id="rId5"/>
    <sheet name="P2; Objectives &amp; Details" sheetId="19" r:id="rId6"/>
    <sheet name="P3; Artifact &amp; Shipping" sheetId="3" r:id="rId7"/>
    <sheet name="P4; Addresses &amp; Contacts" sheetId="11" r:id="rId8"/>
    <sheet name="Receipt Form" sheetId="30" r:id="rId9"/>
    <sheet name="O1; Coordinator Tracking" sheetId="2" r:id="rId10"/>
    <sheet name="O2; Coordinator Feedback" sheetId="26" r:id="rId11"/>
    <sheet name="R1; PT Report Cover" sheetId="29" r:id="rId12"/>
  </sheets>
  <definedNames>
    <definedName name="_Toc64906286" localSheetId="8">'Receipt Form'!$A$1</definedName>
    <definedName name="_xlnm.Print_Area" localSheetId="9">'O1; Coordinator Tracking'!$A$1:$M$176</definedName>
    <definedName name="_xlnm.Print_Area" localSheetId="10">'O2; Coordinator Feedback'!$A$1:$L$37</definedName>
    <definedName name="_xlnm.Print_Area" localSheetId="4">'P1; Organize the PT'!$B$1:$G$182</definedName>
    <definedName name="_xlnm.Print_Area" localSheetId="5">'P2; Objectives &amp; Details'!$A$1:$J$97</definedName>
    <definedName name="_xlnm.Print_Area" localSheetId="6">'P3; Artifact &amp; Shipping'!$A$1:$E$52</definedName>
    <definedName name="_xlnm.Print_Area" localSheetId="7">'P4; Addresses &amp; Contacts'!$A$1:$E$47</definedName>
    <definedName name="_xlnm.Print_Area" localSheetId="11">'R1; PT Report Cover'!$A$2:$K$85</definedName>
    <definedName name="_xlnm.Print_Area" localSheetId="3">'SOP Outline'!$A$1:$H$12</definedName>
    <definedName name="_xlnm.Print_Area" localSheetId="1">'User Instructions'!$A$1:$B$35</definedName>
    <definedName name="_xlnm.Print_Titles" localSheetId="9">'O1; Coordinator Tracking'!$1:$7</definedName>
    <definedName name="_xlnm.Print_Titles" localSheetId="10">'O2; Coordinator Feedback'!$1:$7</definedName>
    <definedName name="_xlnm.Print_Titles" localSheetId="4">'P1; Organize the PT'!$1:$6</definedName>
    <definedName name="_xlnm.Print_Titles" localSheetId="5">'P2; Objectives &amp; Details'!$1:$7</definedName>
    <definedName name="_xlnm.Print_Titles" localSheetId="6">'P3; Artifact &amp; Shipping'!$1:$7</definedName>
    <definedName name="_xlnm.Print_Titles" localSheetId="7">'P4; Addresses &amp; Contacts'!$1:$7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4" i="29" l="1"/>
  <c r="E54" i="29"/>
  <c r="A55" i="29"/>
  <c r="E55" i="29"/>
  <c r="A56" i="29"/>
  <c r="E56" i="29"/>
  <c r="A57" i="29"/>
  <c r="E57" i="29"/>
  <c r="A58" i="29"/>
  <c r="E58" i="29"/>
  <c r="A59" i="29"/>
  <c r="E59" i="29"/>
  <c r="A60" i="29"/>
  <c r="E60" i="29"/>
  <c r="A61" i="29"/>
  <c r="E61" i="29"/>
  <c r="A53" i="29"/>
  <c r="E53" i="29"/>
  <c r="A52" i="29"/>
  <c r="E52" i="29"/>
  <c r="A51" i="29"/>
  <c r="E51" i="29"/>
  <c r="A49" i="29"/>
  <c r="E49" i="29"/>
  <c r="A50" i="29"/>
  <c r="E50" i="29"/>
  <c r="B2" i="31"/>
  <c r="D21" i="1"/>
  <c r="D20" i="1"/>
  <c r="F21" i="1"/>
  <c r="F20" i="1"/>
  <c r="E21" i="1"/>
  <c r="E20" i="1"/>
  <c r="D19" i="1"/>
  <c r="E19" i="1"/>
  <c r="F19" i="1"/>
  <c r="C23" i="29" l="1"/>
  <c r="D165" i="2" l="1"/>
  <c r="C165" i="2"/>
  <c r="B165" i="2"/>
  <c r="A165" i="2"/>
  <c r="D164" i="2"/>
  <c r="C164" i="2"/>
  <c r="B164" i="2"/>
  <c r="A164" i="2"/>
  <c r="D163" i="2"/>
  <c r="C163" i="2"/>
  <c r="B163" i="2"/>
  <c r="A163" i="2"/>
  <c r="D162" i="2"/>
  <c r="C162" i="2"/>
  <c r="B162" i="2"/>
  <c r="A162" i="2"/>
  <c r="D161" i="2"/>
  <c r="C161" i="2"/>
  <c r="B161" i="2"/>
  <c r="A161" i="2"/>
  <c r="D160" i="2"/>
  <c r="C160" i="2"/>
  <c r="B160" i="2"/>
  <c r="A160" i="2"/>
  <c r="D159" i="2"/>
  <c r="C159" i="2"/>
  <c r="B159" i="2"/>
  <c r="A159" i="2"/>
  <c r="D158" i="2"/>
  <c r="C158" i="2"/>
  <c r="B158" i="2"/>
  <c r="A158" i="2"/>
  <c r="D157" i="2"/>
  <c r="C157" i="2"/>
  <c r="B157" i="2"/>
  <c r="A157" i="2"/>
  <c r="D156" i="2"/>
  <c r="C156" i="2"/>
  <c r="B156" i="2"/>
  <c r="A156" i="2"/>
  <c r="D155" i="2"/>
  <c r="C155" i="2"/>
  <c r="B155" i="2"/>
  <c r="A155" i="2"/>
  <c r="D154" i="2"/>
  <c r="C154" i="2"/>
  <c r="B154" i="2"/>
  <c r="A154" i="2"/>
  <c r="D153" i="2"/>
  <c r="C153" i="2"/>
  <c r="B153" i="2"/>
  <c r="A153" i="2"/>
  <c r="D152" i="2"/>
  <c r="C152" i="2"/>
  <c r="B152" i="2"/>
  <c r="A152" i="2"/>
  <c r="D151" i="2"/>
  <c r="C151" i="2"/>
  <c r="B151" i="2"/>
  <c r="A151" i="2"/>
  <c r="D150" i="2"/>
  <c r="C150" i="2"/>
  <c r="B150" i="2"/>
  <c r="A150" i="2"/>
  <c r="D149" i="2"/>
  <c r="C149" i="2"/>
  <c r="B149" i="2"/>
  <c r="A149" i="2"/>
  <c r="D148" i="2"/>
  <c r="C148" i="2"/>
  <c r="B148" i="2"/>
  <c r="A148" i="2"/>
  <c r="D147" i="2"/>
  <c r="C147" i="2"/>
  <c r="B147" i="2"/>
  <c r="A147" i="2"/>
  <c r="D146" i="2"/>
  <c r="C146" i="2"/>
  <c r="B146" i="2"/>
  <c r="A146" i="2"/>
  <c r="D145" i="2"/>
  <c r="C145" i="2"/>
  <c r="B145" i="2"/>
  <c r="A145" i="2"/>
  <c r="D144" i="2"/>
  <c r="C144" i="2"/>
  <c r="B144" i="2"/>
  <c r="A144" i="2"/>
  <c r="D143" i="2"/>
  <c r="C143" i="2"/>
  <c r="B143" i="2"/>
  <c r="A143" i="2"/>
  <c r="D142" i="2"/>
  <c r="C142" i="2"/>
  <c r="B142" i="2"/>
  <c r="A142" i="2"/>
  <c r="D141" i="2"/>
  <c r="C141" i="2"/>
  <c r="B141" i="2"/>
  <c r="A141" i="2"/>
  <c r="D140" i="2"/>
  <c r="C140" i="2"/>
  <c r="B140" i="2"/>
  <c r="A140" i="2"/>
  <c r="D139" i="2"/>
  <c r="C139" i="2"/>
  <c r="B139" i="2"/>
  <c r="A139" i="2"/>
  <c r="D138" i="2"/>
  <c r="C138" i="2"/>
  <c r="B138" i="2"/>
  <c r="A138" i="2"/>
  <c r="D137" i="2"/>
  <c r="C137" i="2"/>
  <c r="B137" i="2"/>
  <c r="A137" i="2"/>
  <c r="D136" i="2"/>
  <c r="C136" i="2"/>
  <c r="B136" i="2"/>
  <c r="A136" i="2"/>
  <c r="D135" i="2"/>
  <c r="C135" i="2"/>
  <c r="B135" i="2"/>
  <c r="A135" i="2"/>
  <c r="D134" i="2"/>
  <c r="C134" i="2"/>
  <c r="B134" i="2"/>
  <c r="A134" i="2"/>
  <c r="D133" i="2"/>
  <c r="C133" i="2"/>
  <c r="B133" i="2"/>
  <c r="A133" i="2"/>
  <c r="D132" i="2"/>
  <c r="C132" i="2"/>
  <c r="B132" i="2"/>
  <c r="A132" i="2"/>
  <c r="D131" i="2"/>
  <c r="C131" i="2"/>
  <c r="B131" i="2"/>
  <c r="A131" i="2"/>
  <c r="D130" i="2"/>
  <c r="C130" i="2"/>
  <c r="B130" i="2"/>
  <c r="A130" i="2"/>
  <c r="D129" i="2"/>
  <c r="C129" i="2"/>
  <c r="B129" i="2"/>
  <c r="A129" i="2"/>
  <c r="D128" i="2"/>
  <c r="C128" i="2"/>
  <c r="B128" i="2"/>
  <c r="A128" i="2"/>
  <c r="D127" i="2"/>
  <c r="C127" i="2"/>
  <c r="B127" i="2"/>
  <c r="A127" i="2"/>
  <c r="D126" i="2"/>
  <c r="C126" i="2"/>
  <c r="B126" i="2"/>
  <c r="A126" i="2"/>
  <c r="D125" i="2"/>
  <c r="C125" i="2"/>
  <c r="B125" i="2"/>
  <c r="A125" i="2"/>
  <c r="D124" i="2"/>
  <c r="C124" i="2"/>
  <c r="B124" i="2"/>
  <c r="A124" i="2"/>
  <c r="D123" i="2"/>
  <c r="C123" i="2"/>
  <c r="B123" i="2"/>
  <c r="A123" i="2"/>
  <c r="D122" i="2"/>
  <c r="C122" i="2"/>
  <c r="B122" i="2"/>
  <c r="A122" i="2"/>
  <c r="D121" i="2"/>
  <c r="C121" i="2"/>
  <c r="B121" i="2"/>
  <c r="A121" i="2"/>
  <c r="D120" i="2"/>
  <c r="C120" i="2"/>
  <c r="B120" i="2"/>
  <c r="A120" i="2"/>
  <c r="D119" i="2"/>
  <c r="C119" i="2"/>
  <c r="B119" i="2"/>
  <c r="A119" i="2"/>
  <c r="D118" i="2"/>
  <c r="C118" i="2"/>
  <c r="B118" i="2"/>
  <c r="A118" i="2"/>
  <c r="D117" i="2"/>
  <c r="C117" i="2"/>
  <c r="B117" i="2"/>
  <c r="A117" i="2"/>
  <c r="D116" i="2"/>
  <c r="C116" i="2"/>
  <c r="B116" i="2"/>
  <c r="A116" i="2"/>
  <c r="D115" i="2"/>
  <c r="C115" i="2"/>
  <c r="B115" i="2"/>
  <c r="A115" i="2"/>
  <c r="D114" i="2"/>
  <c r="C114" i="2"/>
  <c r="B114" i="2"/>
  <c r="A114" i="2"/>
  <c r="D113" i="2"/>
  <c r="C113" i="2"/>
  <c r="B113" i="2"/>
  <c r="A113" i="2"/>
  <c r="D112" i="2"/>
  <c r="C112" i="2"/>
  <c r="B112" i="2"/>
  <c r="A112" i="2"/>
  <c r="D111" i="2"/>
  <c r="C111" i="2"/>
  <c r="B111" i="2"/>
  <c r="A111" i="2"/>
  <c r="D110" i="2"/>
  <c r="C110" i="2"/>
  <c r="B110" i="2"/>
  <c r="A110" i="2"/>
  <c r="D109" i="2"/>
  <c r="C109" i="2"/>
  <c r="B109" i="2"/>
  <c r="A109" i="2"/>
  <c r="D108" i="2"/>
  <c r="C108" i="2"/>
  <c r="B108" i="2"/>
  <c r="A108" i="2"/>
  <c r="D107" i="2"/>
  <c r="C107" i="2"/>
  <c r="B107" i="2"/>
  <c r="A107" i="2"/>
  <c r="D106" i="2"/>
  <c r="C106" i="2"/>
  <c r="B106" i="2"/>
  <c r="A106" i="2"/>
  <c r="D105" i="2"/>
  <c r="C105" i="2"/>
  <c r="B105" i="2"/>
  <c r="A105" i="2"/>
  <c r="D104" i="2"/>
  <c r="C104" i="2"/>
  <c r="B104" i="2"/>
  <c r="A104" i="2"/>
  <c r="D103" i="2"/>
  <c r="C103" i="2"/>
  <c r="B103" i="2"/>
  <c r="A103" i="2"/>
  <c r="D102" i="2"/>
  <c r="C102" i="2"/>
  <c r="B102" i="2"/>
  <c r="A102" i="2"/>
  <c r="D101" i="2"/>
  <c r="C101" i="2"/>
  <c r="B101" i="2"/>
  <c r="A101" i="2"/>
  <c r="D100" i="2"/>
  <c r="C100" i="2"/>
  <c r="B100" i="2"/>
  <c r="A100" i="2"/>
  <c r="D99" i="2"/>
  <c r="C99" i="2"/>
  <c r="B99" i="2"/>
  <c r="A99" i="2"/>
  <c r="D98" i="2"/>
  <c r="C98" i="2"/>
  <c r="B98" i="2"/>
  <c r="A98" i="2"/>
  <c r="D97" i="2"/>
  <c r="C97" i="2"/>
  <c r="B97" i="2"/>
  <c r="A97" i="2"/>
  <c r="D96" i="2"/>
  <c r="C96" i="2"/>
  <c r="B96" i="2"/>
  <c r="A96" i="2"/>
  <c r="D95" i="2"/>
  <c r="C95" i="2"/>
  <c r="B95" i="2"/>
  <c r="A95" i="2"/>
  <c r="D94" i="2"/>
  <c r="C94" i="2"/>
  <c r="B94" i="2"/>
  <c r="A94" i="2"/>
  <c r="D93" i="2"/>
  <c r="C93" i="2"/>
  <c r="B93" i="2"/>
  <c r="A93" i="2"/>
  <c r="D92" i="2"/>
  <c r="C92" i="2"/>
  <c r="B92" i="2"/>
  <c r="A92" i="2"/>
  <c r="D91" i="2"/>
  <c r="C91" i="2"/>
  <c r="B91" i="2"/>
  <c r="A91" i="2"/>
  <c r="D90" i="2"/>
  <c r="C90" i="2"/>
  <c r="B90" i="2"/>
  <c r="A90" i="2"/>
  <c r="D89" i="2"/>
  <c r="C89" i="2"/>
  <c r="B89" i="2"/>
  <c r="A89" i="2"/>
  <c r="D88" i="2"/>
  <c r="C88" i="2"/>
  <c r="B88" i="2"/>
  <c r="A88" i="2"/>
  <c r="D87" i="2"/>
  <c r="C87" i="2"/>
  <c r="B87" i="2"/>
  <c r="A87" i="2"/>
  <c r="D86" i="2"/>
  <c r="C86" i="2"/>
  <c r="B86" i="2"/>
  <c r="A86" i="2"/>
  <c r="D85" i="2"/>
  <c r="C85" i="2"/>
  <c r="B85" i="2"/>
  <c r="A85" i="2"/>
  <c r="D84" i="2"/>
  <c r="C84" i="2"/>
  <c r="B84" i="2"/>
  <c r="A84" i="2"/>
  <c r="D83" i="2"/>
  <c r="C83" i="2"/>
  <c r="B83" i="2"/>
  <c r="A83" i="2"/>
  <c r="D82" i="2"/>
  <c r="C82" i="2"/>
  <c r="B82" i="2"/>
  <c r="A82" i="2"/>
  <c r="D81" i="2"/>
  <c r="C81" i="2"/>
  <c r="B81" i="2"/>
  <c r="A81" i="2"/>
  <c r="D80" i="2"/>
  <c r="C80" i="2"/>
  <c r="B80" i="2"/>
  <c r="A80" i="2"/>
  <c r="D79" i="2"/>
  <c r="C79" i="2"/>
  <c r="B79" i="2"/>
  <c r="A79" i="2"/>
  <c r="D78" i="2"/>
  <c r="C78" i="2"/>
  <c r="B78" i="2"/>
  <c r="A78" i="2"/>
  <c r="D77" i="2"/>
  <c r="C77" i="2"/>
  <c r="B77" i="2"/>
  <c r="A77" i="2"/>
  <c r="D76" i="2"/>
  <c r="C76" i="2"/>
  <c r="B76" i="2"/>
  <c r="A76" i="2"/>
  <c r="D75" i="2"/>
  <c r="C75" i="2"/>
  <c r="B75" i="2"/>
  <c r="A75" i="2"/>
  <c r="D74" i="2"/>
  <c r="C74" i="2"/>
  <c r="B74" i="2"/>
  <c r="A74" i="2"/>
  <c r="D73" i="2"/>
  <c r="C73" i="2"/>
  <c r="B73" i="2"/>
  <c r="A73" i="2"/>
  <c r="D72" i="2"/>
  <c r="C72" i="2"/>
  <c r="B72" i="2"/>
  <c r="A72" i="2"/>
  <c r="D71" i="2"/>
  <c r="C71" i="2"/>
  <c r="B71" i="2"/>
  <c r="A71" i="2"/>
  <c r="D70" i="2"/>
  <c r="C70" i="2"/>
  <c r="B70" i="2"/>
  <c r="A70" i="2"/>
  <c r="D69" i="2"/>
  <c r="C69" i="2"/>
  <c r="B69" i="2"/>
  <c r="A69" i="2"/>
  <c r="D68" i="2"/>
  <c r="C68" i="2"/>
  <c r="B68" i="2"/>
  <c r="A68" i="2"/>
  <c r="D67" i="2"/>
  <c r="C67" i="2"/>
  <c r="B67" i="2"/>
  <c r="A67" i="2"/>
  <c r="D66" i="2"/>
  <c r="C66" i="2"/>
  <c r="B66" i="2"/>
  <c r="A66" i="2"/>
  <c r="D65" i="2"/>
  <c r="C65" i="2"/>
  <c r="B65" i="2"/>
  <c r="A65" i="2"/>
  <c r="D64" i="2"/>
  <c r="C64" i="2"/>
  <c r="B64" i="2"/>
  <c r="A64" i="2"/>
  <c r="D63" i="2"/>
  <c r="C63" i="2"/>
  <c r="B63" i="2"/>
  <c r="A63" i="2"/>
  <c r="D62" i="2"/>
  <c r="C62" i="2"/>
  <c r="B62" i="2"/>
  <c r="A62" i="2"/>
  <c r="D61" i="2"/>
  <c r="C61" i="2"/>
  <c r="B61" i="2"/>
  <c r="A61" i="2"/>
  <c r="D60" i="2"/>
  <c r="C60" i="2"/>
  <c r="B60" i="2"/>
  <c r="A60" i="2"/>
  <c r="D59" i="2"/>
  <c r="C59" i="2"/>
  <c r="B59" i="2"/>
  <c r="A59" i="2"/>
  <c r="D58" i="2"/>
  <c r="C58" i="2"/>
  <c r="B58" i="2"/>
  <c r="A58" i="2"/>
  <c r="D57" i="2"/>
  <c r="C57" i="2"/>
  <c r="B57" i="2"/>
  <c r="A57" i="2"/>
  <c r="D56" i="2"/>
  <c r="C56" i="2"/>
  <c r="B56" i="2"/>
  <c r="A56" i="2"/>
  <c r="D55" i="2"/>
  <c r="C55" i="2"/>
  <c r="B55" i="2"/>
  <c r="A55" i="2"/>
  <c r="D54" i="2"/>
  <c r="C54" i="2"/>
  <c r="B54" i="2"/>
  <c r="A54" i="2"/>
  <c r="D53" i="2"/>
  <c r="C53" i="2"/>
  <c r="B53" i="2"/>
  <c r="A53" i="2"/>
  <c r="D52" i="2"/>
  <c r="C52" i="2"/>
  <c r="B52" i="2"/>
  <c r="A52" i="2"/>
  <c r="D51" i="2"/>
  <c r="C51" i="2"/>
  <c r="B51" i="2"/>
  <c r="A51" i="2"/>
  <c r="D50" i="2"/>
  <c r="C50" i="2"/>
  <c r="B50" i="2"/>
  <c r="A50" i="2"/>
  <c r="D49" i="2"/>
  <c r="C49" i="2"/>
  <c r="B49" i="2"/>
  <c r="A49" i="2"/>
  <c r="D48" i="2"/>
  <c r="C48" i="2"/>
  <c r="B48" i="2"/>
  <c r="A48" i="2"/>
  <c r="D47" i="2"/>
  <c r="C47" i="2"/>
  <c r="B47" i="2"/>
  <c r="A47" i="2"/>
  <c r="D46" i="2"/>
  <c r="C46" i="2"/>
  <c r="B46" i="2"/>
  <c r="A46" i="2"/>
  <c r="D45" i="2"/>
  <c r="C45" i="2"/>
  <c r="B45" i="2"/>
  <c r="A45" i="2"/>
  <c r="D44" i="2"/>
  <c r="C44" i="2"/>
  <c r="B44" i="2"/>
  <c r="A44" i="2"/>
  <c r="D43" i="2"/>
  <c r="C43" i="2"/>
  <c r="B43" i="2"/>
  <c r="A43" i="2"/>
  <c r="D42" i="2"/>
  <c r="C42" i="2"/>
  <c r="B42" i="2"/>
  <c r="A42" i="2"/>
  <c r="D41" i="2"/>
  <c r="C41" i="2"/>
  <c r="B41" i="2"/>
  <c r="A41" i="2"/>
  <c r="D40" i="2"/>
  <c r="C40" i="2"/>
  <c r="B40" i="2"/>
  <c r="A40" i="2"/>
  <c r="D39" i="2"/>
  <c r="C39" i="2"/>
  <c r="B39" i="2"/>
  <c r="A39" i="2"/>
  <c r="D38" i="2"/>
  <c r="C38" i="2"/>
  <c r="B38" i="2"/>
  <c r="A38" i="2"/>
  <c r="D37" i="2"/>
  <c r="C37" i="2"/>
  <c r="B37" i="2"/>
  <c r="A37" i="2"/>
  <c r="D36" i="2"/>
  <c r="C36" i="2"/>
  <c r="B36" i="2"/>
  <c r="A36" i="2"/>
  <c r="D35" i="2"/>
  <c r="C35" i="2"/>
  <c r="B35" i="2"/>
  <c r="A35" i="2"/>
  <c r="D34" i="2"/>
  <c r="C34" i="2"/>
  <c r="B34" i="2"/>
  <c r="A34" i="2"/>
  <c r="D33" i="2"/>
  <c r="C33" i="2"/>
  <c r="B33" i="2"/>
  <c r="A33" i="2"/>
  <c r="D32" i="2"/>
  <c r="C32" i="2"/>
  <c r="B32" i="2"/>
  <c r="A32" i="2"/>
  <c r="D31" i="2"/>
  <c r="C31" i="2"/>
  <c r="B31" i="2"/>
  <c r="A31" i="2"/>
  <c r="D30" i="2"/>
  <c r="C30" i="2"/>
  <c r="B30" i="2"/>
  <c r="A30" i="2"/>
  <c r="D29" i="2"/>
  <c r="C29" i="2"/>
  <c r="B29" i="2"/>
  <c r="A29" i="2"/>
  <c r="D28" i="2"/>
  <c r="C28" i="2"/>
  <c r="B28" i="2"/>
  <c r="A28" i="2"/>
  <c r="D27" i="2"/>
  <c r="C27" i="2"/>
  <c r="B27" i="2"/>
  <c r="A27" i="2"/>
  <c r="D26" i="2"/>
  <c r="C26" i="2"/>
  <c r="B26" i="2"/>
  <c r="A26" i="2"/>
  <c r="D25" i="2"/>
  <c r="C25" i="2"/>
  <c r="B25" i="2"/>
  <c r="A25" i="2"/>
  <c r="D24" i="2"/>
  <c r="C24" i="2"/>
  <c r="B24" i="2"/>
  <c r="A24" i="2"/>
  <c r="D23" i="2"/>
  <c r="C23" i="2"/>
  <c r="B23" i="2"/>
  <c r="A23" i="2"/>
  <c r="D22" i="2"/>
  <c r="C22" i="2"/>
  <c r="B22" i="2"/>
  <c r="A22" i="2"/>
  <c r="D21" i="2"/>
  <c r="C21" i="2"/>
  <c r="B21" i="2"/>
  <c r="A21" i="2"/>
  <c r="D20" i="2"/>
  <c r="C20" i="2"/>
  <c r="B20" i="2"/>
  <c r="A20" i="2"/>
  <c r="D19" i="2"/>
  <c r="C19" i="2"/>
  <c r="B19" i="2"/>
  <c r="A19" i="2"/>
  <c r="D18" i="2"/>
  <c r="C18" i="2"/>
  <c r="B18" i="2"/>
  <c r="A18" i="2"/>
  <c r="D17" i="2"/>
  <c r="C17" i="2"/>
  <c r="B17" i="2"/>
  <c r="A17" i="2"/>
  <c r="A48" i="29" l="1"/>
  <c r="A47" i="29"/>
  <c r="A46" i="29"/>
  <c r="A45" i="29"/>
  <c r="E47" i="29"/>
  <c r="E48" i="29"/>
  <c r="E45" i="29"/>
  <c r="E46" i="29"/>
  <c r="A34" i="29" l="1"/>
  <c r="C19" i="29" l="1"/>
  <c r="I12" i="29" l="1"/>
  <c r="C31" i="29"/>
  <c r="C30" i="29"/>
  <c r="I26" i="29"/>
  <c r="I25" i="29"/>
  <c r="C25" i="29"/>
  <c r="I24" i="29"/>
  <c r="C24" i="29"/>
  <c r="I23" i="29"/>
  <c r="C20" i="29"/>
  <c r="C18" i="29"/>
  <c r="C17" i="29"/>
  <c r="I16" i="29"/>
  <c r="C16" i="29"/>
  <c r="I15" i="29"/>
  <c r="C15" i="29"/>
  <c r="I14" i="29"/>
  <c r="C14" i="29"/>
  <c r="I13" i="29"/>
  <c r="C13" i="29"/>
  <c r="C12" i="29"/>
  <c r="A9" i="29"/>
  <c r="I11" i="29"/>
  <c r="A80" i="29"/>
  <c r="C29" i="29"/>
  <c r="C11" i="29" l="1"/>
  <c r="D16" i="2"/>
  <c r="C16" i="2"/>
  <c r="B16" i="2"/>
  <c r="A16" i="2"/>
  <c r="C4" i="1" l="1"/>
  <c r="B4" i="26" l="1"/>
  <c r="B4" i="2"/>
  <c r="B4" i="11"/>
  <c r="B4" i="3"/>
  <c r="B4" i="19"/>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165" i="2"/>
  <c r="B6" i="26" l="1"/>
  <c r="B5" i="26"/>
  <c r="B6" i="2" l="1"/>
  <c r="B5" i="2"/>
  <c r="B6" i="3"/>
  <c r="B5" i="3"/>
  <c r="B6" i="11"/>
  <c r="B5" i="11"/>
  <c r="D12" i="2" l="1"/>
  <c r="D11" i="2"/>
  <c r="D10" i="2"/>
  <c r="D9" i="2"/>
  <c r="D83" i="19"/>
  <c r="B6" i="19"/>
  <c r="B5" i="19"/>
  <c r="C10" i="2" l="1"/>
  <c r="C11" i="2"/>
  <c r="C12" i="2"/>
  <c r="C9" i="2"/>
  <c r="D8" i="2" l="1"/>
  <c r="L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Osmer, Tim (Fed)</author>
  </authors>
  <commentList>
    <comment ref="C3" authorId="0" shapeId="0" xr:uid="{00000000-0006-0000-0400-000001000000}">
      <text>
        <r>
          <rPr>
            <sz val="9"/>
            <color indexed="81"/>
            <rFont val="Tahoma"/>
            <family val="2"/>
          </rPr>
          <t>NCSLI Recommended Practice for Interlaboratory Comparisons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Harris, Georgia L. (Fed)</author>
    <author>Osmer, Tim (Fed)</author>
  </authors>
  <commentList>
    <comment ref="C4" authorId="0" shapeId="0" xr:uid="{8C818ABF-CC50-4E77-8C81-7E759C7F5240}">
      <text>
        <r>
          <rPr>
            <sz val="9"/>
            <color indexed="81"/>
            <rFont val="Tahoma"/>
            <family val="2"/>
          </rPr>
          <t xml:space="preserve">Title is automatically generated from the drop down choices in the Scope of the PT section.
</t>
        </r>
      </text>
    </comment>
    <comment ref="C12" authorId="1" shapeId="0" xr:uid="{00000000-0006-0000-0500-000001000000}">
      <text>
        <r>
          <rPr>
            <sz val="9"/>
            <color indexed="81"/>
            <rFont val="Tahoma"/>
            <family val="2"/>
          </rPr>
          <t>Start with the largest nominal to the smallest nominal.
(e.g. 1 kg to 1 mg)</t>
        </r>
      </text>
    </comment>
    <comment ref="D25" authorId="1" shapeId="0" xr:uid="{00000000-0006-0000-0500-000002000000}">
      <text>
        <r>
          <rPr>
            <sz val="9"/>
            <color indexed="81"/>
            <rFont val="Tahoma"/>
            <family val="2"/>
          </rPr>
          <t>Typically the next RMAP, but sometimes it is needed earlier for another PT.</t>
        </r>
      </text>
    </comment>
    <comment ref="D26" authorId="1" shapeId="0" xr:uid="{00000000-0006-0000-0500-000003000000}">
      <text>
        <r>
          <rPr>
            <sz val="9"/>
            <color indexed="81"/>
            <rFont val="Tahoma"/>
            <family val="2"/>
          </rPr>
          <t>At least 2 months prior to the date the PT report is to be presented (your RMAP).</t>
        </r>
      </text>
    </comment>
    <comment ref="D27" authorId="1" shapeId="0" xr:uid="{00000000-0006-0000-0500-000004000000}">
      <text>
        <r>
          <rPr>
            <sz val="9"/>
            <color indexed="81"/>
            <rFont val="Tahoma"/>
            <family val="2"/>
          </rPr>
          <t>At the RMAP, or earlier if the PT is  completed.</t>
        </r>
      </text>
    </comment>
    <comment ref="F31" authorId="0" shapeId="0" xr:uid="{45BEAFC2-C007-4245-BA33-ACF30B6948F5}">
      <text>
        <r>
          <rPr>
            <sz val="9"/>
            <color indexed="81"/>
            <rFont val="Tahoma"/>
            <family val="2"/>
          </rPr>
          <t xml:space="preserve">Enter options:
1. </t>
        </r>
        <r>
          <rPr>
            <b/>
            <sz val="9"/>
            <color indexed="81"/>
            <rFont val="Tahoma"/>
            <family val="2"/>
          </rPr>
          <t xml:space="preserve">OK </t>
        </r>
        <r>
          <rPr>
            <sz val="9"/>
            <color indexed="81"/>
            <rFont val="Tahoma"/>
            <family val="2"/>
          </rPr>
          <t xml:space="preserve">(determined from OWM Records, History, or Form 2)
2. </t>
        </r>
        <r>
          <rPr>
            <b/>
            <sz val="9"/>
            <color indexed="81"/>
            <rFont val="Tahoma"/>
            <family val="2"/>
          </rPr>
          <t>Requires Oversight</t>
        </r>
        <r>
          <rPr>
            <sz val="9"/>
            <color indexed="81"/>
            <rFont val="Tahoma"/>
            <family val="2"/>
          </rPr>
          <t xml:space="preserve"> (include name of person providing Oversight in Column H)
</t>
        </r>
      </text>
    </comment>
    <comment ref="G31" authorId="0" shapeId="0" xr:uid="{0F8D8706-0928-4283-9485-3F26D93B5FDF}">
      <text>
        <r>
          <rPr>
            <sz val="9"/>
            <color indexed="81"/>
            <rFont val="Tahoma"/>
            <family val="2"/>
          </rPr>
          <t xml:space="preserve">Default - blank.
Only used if someone might need the results for the PT to use in their LAP Problem analysis.  Also select LAP problems as one of the PT objectives on sheet P2. 
</t>
        </r>
      </text>
    </comment>
    <comment ref="H31" authorId="0" shapeId="0" xr:uid="{BA94461A-C8B9-4A63-8C88-74005147A6B5}">
      <text>
        <r>
          <rPr>
            <sz val="9"/>
            <color indexed="81"/>
            <rFont val="Tahoma"/>
            <family val="2"/>
          </rPr>
          <t xml:space="preserve">Oversight By (Enter Name)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Osmer, Tim (Fed)</author>
    <author>Miller, Val R.</author>
  </authors>
  <commentList>
    <comment ref="B73" authorId="0" shapeId="0" xr:uid="{DB82A58A-94A8-46C1-AB9C-2359D9FA2C81}">
      <text>
        <r>
          <rPr>
            <sz val="9"/>
            <color indexed="81"/>
            <rFont val="Tahoma"/>
            <family val="2"/>
          </rPr>
          <t xml:space="preserve">Be specific with full document, title, and date of SOP: "NISTIR 7383 (2017 Ed), NIST SOP 19 (March 2017) Calibration of Graduated Neck-Type Metal Provers"
vs. 
"SOP 19"
Note if any laboratories request alternative procedures to be approved by OWM (must provide equivalent uncertainties to the standard SOP).
</t>
        </r>
      </text>
    </comment>
    <comment ref="B81" authorId="1" shapeId="0" xr:uid="{BF7018AA-9783-4C2D-A151-EAAB170D52F8}">
      <text>
        <r>
          <rPr>
            <sz val="9"/>
            <color indexed="81"/>
            <rFont val="Tahoma"/>
            <family val="2"/>
          </rPr>
          <t xml:space="preserve">Be specific:  e.g., Conventional Mass correction, Volume at the '0' graduation mark, Volume at the '0' graduation mark and 4 neck scale intervals, length between 7 inch and 13 inch graduations
</t>
        </r>
      </text>
    </comment>
    <comment ref="B89" authorId="0" shapeId="0" xr:uid="{00000000-0006-0000-0600-000002000000}">
      <text>
        <r>
          <rPr>
            <sz val="9"/>
            <color indexed="81"/>
            <rFont val="Tahoma"/>
            <family val="2"/>
          </rPr>
          <t xml:space="preserve">This is the tolerance used to evaluate participants' data, and may differ from the classification for the artifact.
</t>
        </r>
      </text>
    </comment>
    <comment ref="B91" authorId="0" shapeId="0" xr:uid="{00000000-0006-0000-0600-000003000000}">
      <text>
        <r>
          <rPr>
            <sz val="9"/>
            <color indexed="81"/>
            <rFont val="Tahoma"/>
            <family val="2"/>
          </rPr>
          <t>Typically:
1/3 for Mass and Length
100 % for Volume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Osmer, Tim (Fed)</author>
  </authors>
  <commentList>
    <comment ref="B23" authorId="0" shapeId="0" xr:uid="{00000000-0006-0000-0700-000001000000}">
      <text>
        <r>
          <rPr>
            <sz val="9"/>
            <color indexed="81"/>
            <rFont val="Tahoma"/>
            <family val="2"/>
          </rPr>
          <t>Start with the largest nominal to the smallest nominal (e.g. 1 kg to 1 mg).</t>
        </r>
      </text>
    </comment>
    <comment ref="B26" authorId="0" shapeId="0" xr:uid="{00000000-0006-0000-0700-000002000000}">
      <text>
        <r>
          <rPr>
            <sz val="9"/>
            <color indexed="81"/>
            <rFont val="Tahoma"/>
            <family val="2"/>
          </rPr>
          <t>This is the specification to which the artifact was manufactured, and may differ from the tolerance used to evaluate participants' data.</t>
        </r>
      </text>
    </comment>
    <comment ref="B39" authorId="0" shapeId="0" xr:uid="{00000000-0006-0000-0700-000003000000}">
      <text>
        <r>
          <rPr>
            <sz val="9"/>
            <color indexed="81"/>
            <rFont val="Tahoma"/>
            <family val="2"/>
          </rPr>
          <t>Details and/or pictures specific to this ILC.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Osmer, Tim (Fed)</author>
  </authors>
  <commentList>
    <comment ref="E11" authorId="0" shapeId="0" xr:uid="{00000000-0006-0000-0800-000001000000}">
      <text>
        <r>
          <rPr>
            <sz val="9"/>
            <color indexed="81"/>
            <rFont val="Tahoma"/>
            <family val="2"/>
          </rPr>
          <t>Keep mailing address up to date!!!
Coordinator can verify during RMAP.</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Osmer, Tim (Fed)</author>
  </authors>
  <commentList>
    <comment ref="D10" authorId="0" shapeId="0" xr:uid="{00000000-0006-0000-0900-000001000000}">
      <text>
        <r>
          <rPr>
            <sz val="9"/>
            <color indexed="81"/>
            <rFont val="Tahoma"/>
            <family val="2"/>
          </rPr>
          <t>At least 2 months prior to your RMAP.</t>
        </r>
      </text>
    </comment>
    <comment ref="D11" authorId="0" shapeId="0" xr:uid="{00000000-0006-0000-0900-000002000000}">
      <text>
        <r>
          <rPr>
            <sz val="9"/>
            <color indexed="81"/>
            <rFont val="Tahoma"/>
            <family val="2"/>
          </rPr>
          <t>At the RMAP, or earlier if things are completed.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Harris, Georgia L. (Fed)</author>
  </authors>
  <commentList>
    <comment ref="E10" authorId="0" shapeId="0" xr:uid="{00000000-0006-0000-0A00-000001000000}">
      <text>
        <r>
          <rPr>
            <sz val="9"/>
            <color indexed="81"/>
            <rFont val="Tahoma"/>
            <family val="2"/>
          </rPr>
          <t>Format:
123-456-7890</t>
        </r>
      </text>
    </comment>
    <comment ref="J10" authorId="0" shapeId="0" xr:uid="{00000000-0006-0000-0A00-000002000000}">
      <text>
        <r>
          <rPr>
            <sz val="9"/>
            <color indexed="81"/>
            <rFont val="Tahoma"/>
            <family val="2"/>
          </rPr>
          <t>Enter format:
20XX-MM-DD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Harris, Georgia L. (Fed)</author>
    <author>Miller, Val R. (Fed)</author>
    <author>Georgia</author>
    <author>Dan Wright</author>
  </authors>
  <commentList>
    <comment ref="A9" authorId="0" shapeId="0" xr:uid="{3C0657C6-196C-4BB9-A32F-0924A9681AAF}">
      <text>
        <r>
          <rPr>
            <sz val="9"/>
            <color indexed="81"/>
            <rFont val="Tahoma"/>
            <family val="2"/>
          </rPr>
          <t xml:space="preserve">This section is automatically completed from the PT planning sheets. </t>
        </r>
      </text>
    </comment>
    <comment ref="I23" authorId="1" shapeId="0" xr:uid="{ED0EE653-549D-479A-BF00-07243EF036A8}">
      <text>
        <r>
          <rPr>
            <sz val="9"/>
            <color indexed="81"/>
            <rFont val="Tahoma"/>
            <family val="2"/>
          </rPr>
          <t xml:space="preserve">Verify that the complete owner information is visible.
NOTE: Expand the row height as needed to make the full owner information visible.
</t>
        </r>
      </text>
    </comment>
    <comment ref="C27" authorId="2" shapeId="0" xr:uid="{F971CFA7-BE63-4AE7-BD39-810CC6D7E590}">
      <text>
        <r>
          <rPr>
            <sz val="9"/>
            <color indexed="81"/>
            <rFont val="Tahoma"/>
            <family val="2"/>
          </rPr>
          <t>OWM to provide historical information for standards where available and relevant. OWM to review technical analysis and provide overall assessment of PT item stability as part of the PT Report. 
NOTE: Adjust row height manually to fit text. To do this, multiply row height by number of lines of text.</t>
        </r>
      </text>
    </comment>
    <comment ref="A62" authorId="3" shapeId="0" xr:uid="{1171F74D-D049-438D-80FB-0E0FF94ADEE2}">
      <text>
        <r>
          <rPr>
            <b/>
            <sz val="9"/>
            <color indexed="81"/>
            <rFont val="Tahoma"/>
            <family val="2"/>
          </rPr>
          <t>Insert row here. Highlight entire new row. Press Ctrl+D to copy down formulas.</t>
        </r>
        <r>
          <rPr>
            <sz val="9"/>
            <color indexed="81"/>
            <rFont val="Tahoma"/>
            <family val="2"/>
          </rPr>
          <t xml:space="preserve">
</t>
        </r>
      </text>
    </comment>
    <comment ref="A68" authorId="3" shapeId="0" xr:uid="{25C23187-C410-452D-A676-CDE1C9B61C9B}">
      <text>
        <r>
          <rPr>
            <b/>
            <sz val="9"/>
            <color indexed="81"/>
            <rFont val="Tahoma"/>
            <family val="2"/>
          </rPr>
          <t>NOTE: Adjust row height manually to fit text.</t>
        </r>
        <r>
          <rPr>
            <sz val="9"/>
            <color indexed="81"/>
            <rFont val="Tahoma"/>
            <family val="2"/>
          </rPr>
          <t xml:space="preserve">
</t>
        </r>
      </text>
    </comment>
    <comment ref="A69" authorId="3" shapeId="0" xr:uid="{EEA88852-4204-49F3-A081-163FF25D860A}">
      <text>
        <r>
          <rPr>
            <b/>
            <sz val="9"/>
            <color indexed="81"/>
            <rFont val="Tahoma"/>
            <family val="2"/>
          </rPr>
          <t>NOTE: Adjust row height manually to fit text.</t>
        </r>
        <r>
          <rPr>
            <sz val="9"/>
            <color indexed="81"/>
            <rFont val="Tahoma"/>
            <family val="2"/>
          </rPr>
          <t xml:space="preserve">
</t>
        </r>
      </text>
    </comment>
    <comment ref="A70" authorId="3" shapeId="0" xr:uid="{9D2A76DB-64A9-4760-929A-95EFE0A18E6B}">
      <text>
        <r>
          <rPr>
            <b/>
            <sz val="9"/>
            <color indexed="81"/>
            <rFont val="Tahoma"/>
            <family val="2"/>
          </rPr>
          <t>NOTE: Adjust row height manually to fit text.</t>
        </r>
        <r>
          <rPr>
            <sz val="9"/>
            <color indexed="81"/>
            <rFont val="Tahoma"/>
            <family val="2"/>
          </rPr>
          <t xml:space="preserve">
</t>
        </r>
      </text>
    </comment>
    <comment ref="A71" authorId="3" shapeId="0" xr:uid="{C11CDDF4-C593-46F0-A045-5BA70410F058}">
      <text>
        <r>
          <rPr>
            <b/>
            <sz val="9"/>
            <color indexed="81"/>
            <rFont val="Tahoma"/>
            <family val="2"/>
          </rPr>
          <t>NOTE: Adjust row height manually to fit text.</t>
        </r>
        <r>
          <rPr>
            <sz val="9"/>
            <color indexed="81"/>
            <rFont val="Tahoma"/>
            <family val="2"/>
          </rPr>
          <t xml:space="preserve">
</t>
        </r>
      </text>
    </comment>
    <comment ref="A72" authorId="3" shapeId="0" xr:uid="{486E7C07-1794-4BCE-8356-7342088F695E}">
      <text>
        <r>
          <rPr>
            <b/>
            <sz val="9"/>
            <color indexed="81"/>
            <rFont val="Tahoma"/>
            <family val="2"/>
          </rPr>
          <t>NOTE: Adjust row height manually to fit text.</t>
        </r>
        <r>
          <rPr>
            <sz val="9"/>
            <color indexed="81"/>
            <rFont val="Tahoma"/>
            <family val="2"/>
          </rPr>
          <t xml:space="preserve">
</t>
        </r>
      </text>
    </comment>
  </commentList>
</comments>
</file>

<file path=xl/sharedStrings.xml><?xml version="1.0" encoding="utf-8"?>
<sst xmlns="http://schemas.openxmlformats.org/spreadsheetml/2006/main" count="820" uniqueCount="722">
  <si>
    <t>Document Control</t>
  </si>
  <si>
    <t>Revision Date</t>
  </si>
  <si>
    <t>By</t>
  </si>
  <si>
    <t>Comments</t>
  </si>
  <si>
    <t>T. Osmer</t>
  </si>
  <si>
    <t>Original version for distribution.</t>
  </si>
  <si>
    <t>I. Chavez</t>
  </si>
  <si>
    <t>Edits/Changes collected at MidMap, internal OWM evaluation, and audit against 17043</t>
  </si>
  <si>
    <t>G. Harris</t>
  </si>
  <si>
    <t>Added the PT Report cover tab.</t>
  </si>
  <si>
    <t>V. Miller</t>
  </si>
  <si>
    <t>Expanded Tolerance Source Drop-down list to include tolerance classes for OIML R111 and ASTM E617 selections.</t>
  </si>
  <si>
    <t>Changed some merged cells on P3 to single cells so that cell will automatically expand when needed, Set row 31 on PT Report at double height and wrap text to enable fit of long preprogrammed content.  Verified that all data entry points are unlocked.  Edited equation in C4 of P2, P3, P4, O1, O2 to reference P1 cell C4 only, not C4:D4 which results in an error.</t>
  </si>
  <si>
    <t xml:space="preserve">An issue was discovered on the PT Report tab that it did not display the full artifact owner name in the report. The cell was made wider by merging with the next one to the right, set to wrap text and a comment ws inserted to verify that the full owner name is visible and to expand the row height as necessary.  </t>
  </si>
  <si>
    <t>An issue was discovered on the PT Report tab that it did not display the correct item description.  The Calibration Item reference was edited to point to P3: Artifact &amp; Shipping! B22.</t>
  </si>
  <si>
    <t>Removed FedEx account number and data validation from the P3; Artifact &amp; Shipping!B47 cell.  Removed Georgia Harris info from NIST Contacts list and added Micheal Hicks info.</t>
  </si>
  <si>
    <t>Additional formatting and content additions based on ISO/IEC DIS 17043:2022 and PT quality system reviews. Updated admin team and date drop down options. Ensured PT report pages are compliant with 17043.</t>
  </si>
  <si>
    <t>Standardizing naming and formats of the PT-Plan and PT-Analysis templates. Making sure the Revisions and User Instruction tabs are consistent.</t>
  </si>
  <si>
    <t>Filename:</t>
  </si>
  <si>
    <t>Feedback:</t>
  </si>
  <si>
    <t>If you find errors, have feedback, questions or have suggestions on improvements, send an email to NIST Office of Weights and Measures, Laboratory Metrology Group: micheal.hicks@nist.gov, elizabeth.koncki@nist.gov, isabel.chavez.baucom@nist.gov.</t>
  </si>
  <si>
    <t xml:space="preserve">Disclaimer for Users Outside the OWM PT Program </t>
  </si>
  <si>
    <t>NOTICE:
This PT Plan Template spreadsheet is a PT Planning "document" with no calculations or formula required to be validated. There are look-up tables and notes that should be approved as a part of the document approval process. Updated versions have dates saved in the yyyymmdd format at the end of the filename.  These Spreadsheets and associated materials have been prepared for use in OWM proficiency tests (PTs), and it is believed that the Spreadsheets provide a useful and accurate approach.  However, NIST OWM, is not liable for any changes performed by other parties. Each User outside the OWM PT program agrees to decide if, when and how to use the Spreadsheets, and does so at his or her risk.  When using the tools provided on the NIST OWM website, you agree that you are not entitled to rely on any information generated using these worksheets.  You further agree to NIST OWM, and any of their partners in the creation of the tools, harmless for loss you might suffer arising out of any inaccuracies in number generated by the worksheets.  Under no circumstances shall NIST OWM, or any of their partners that helped create the tools, be liable for any damages, including incidental, special or consequential damages, arising from the use of these Spreadsheets or an inability to use them.</t>
  </si>
  <si>
    <t>Verify Version at OWM Link</t>
  </si>
  <si>
    <t>WARNING:
If you distribute these tools through any means other than the NIST Office of Weights and Measures Laboratory Metrology group website at www.nist.gov/labmetrology, you should check that website to ensure the tool being provided is the latest version available, and provide information to users on how to check for updates and revisions to the tools.</t>
  </si>
  <si>
    <t>Item</t>
  </si>
  <si>
    <r>
      <t xml:space="preserve">Instructions and Tips for Using this Workbook 
</t>
    </r>
    <r>
      <rPr>
        <b/>
        <i/>
        <sz val="10"/>
        <rFont val="Arial"/>
        <family val="2"/>
      </rPr>
      <t>Ensure familiarity and use of Standard Operating Procedure for OWM PT Planning, Operating, Analyzing, and Reporting PT Results</t>
    </r>
  </si>
  <si>
    <t>Read the OWM Disclaimer.</t>
  </si>
  <si>
    <t>Check the OWM website for the latest version before completing the PT Plan.</t>
  </si>
  <si>
    <t>Read and follow the instructions in the SOP for NIST OWM PT Planning, Operating, Analyzing, and Reporting PT Results.  The SOP has additional step-by-step instructions to complete this workbook but by following the data entry cells from beginning to end, cell labels, notes, and instructions can guide the use of this planning template for trained and experienced users..</t>
  </si>
  <si>
    <t>All input cells for the Planning sections (P1, P2, P3, P4) are yellow.</t>
  </si>
  <si>
    <t>All input cells for the Operating sections (O1, O2) are green.</t>
  </si>
  <si>
    <t>Drop down lists: Some cells mandate the use of the list options.  Some cells have selections that are typical of most PTs; if the drop down option is not applicable, input the appropriate information.</t>
  </si>
  <si>
    <t>PT Coordinators and the PT Administrative Team members complete this document during planning and operating of the PT; the first step is to "Save As" the name of the PT with "PT-Plan" kept in the file name and date entered at the end as yyyymmdd.  PT Coordinators are authorized to unlock and make essential changes to this PT Plan with OWM staff approvals, provided changes are documented on the Revisions page and do not impact the PT Final Report page content or any calculations.</t>
  </si>
  <si>
    <t xml:space="preserve">The input cells for the R1 Report sections must be reviewed to ensure all participants are listed, rows expanded or reduced to accommodate text, and additional light yellow fields must completed as needed and will turn light blue when information is entered. </t>
  </si>
  <si>
    <t>Print the PT Final Report pages to PDF for compilation with the PT Analysis tables and graphs; OWM Staff must review all analysis for accuracy and completeness and approve and sign the PT final reports and any amendments.</t>
  </si>
  <si>
    <t>If you find errors, have questions or have suggestions on improvements, send an email to NIST Office of Weights and Measures, Laboratory Metrology Group: georgia.harris@nist.gov, timothy.osmer@nist.gov or val.miller@nist.gov.</t>
  </si>
  <si>
    <t>Though not recommended: To add lines of data beyond the planned 150 participants, do the following:</t>
  </si>
  <si>
    <t xml:space="preserve">Failing to follow these instructions exactly will result in significant issues with the summary, data and graph tabs. </t>
  </si>
  <si>
    <t>1:  Unlock all workbook pages making certain that no pages have hidden lines.</t>
  </si>
  <si>
    <t>2: Select (group) all workbook tabs from the PT Summary tab to Data (35).  You want all changes to occur on all workbook tabs!</t>
  </si>
  <si>
    <t>3: 'Select' the entire workbook line containing the last line of data (normally participant 150) by Left Clicking in the leftmost column of the workbook (where the numbers are located) and dragging the cursor down the column until you highlight the number of lines you wish to insert.</t>
  </si>
  <si>
    <t>4: Right click on the highlighted area and select 'Insert'.  The line originally selected will be pushed down the page and lines will be inserted above it.  You must use this Insert process so that all of the calculation cells on the pages will be updated to cover all of the inserted lines.</t>
  </si>
  <si>
    <r>
      <t xml:space="preserve">5: Highlight(select) the last 2 or 3 lines of cells above the lines that were inserted, (Columns A through </t>
    </r>
    <r>
      <rPr>
        <b/>
        <sz val="10"/>
        <color rgb="FFFF0000"/>
        <rFont val="Verdana"/>
        <family val="2"/>
      </rPr>
      <t>CD</t>
    </r>
    <r>
      <rPr>
        <sz val="10"/>
        <rFont val="Verdana"/>
        <family val="2"/>
      </rPr>
      <t>) then 'grab' the green dot in the lower right corner of the selection box and drag it down to copy the content of those cells to all of the newly inserted lines, including the last line that was pushed down the page.  This will copy the column contents down the page so that all of the calculation cells are populated with the correct formulas.  If you select only the last row of cells and copy those down, the column with the Pn and En limit of 1 will begin to increase by 1 for each line copied.  Selecting more than 1 line locks the value so that it does not increase.</t>
    </r>
  </si>
  <si>
    <t>6:  Verify that the equations in Data (x)! Cells C12 to C15, C17, C18, C20 to C23, C25, C26 AV11 and AW11 have updated to cover the newly defined data ranges.  These cells all have cell ranges specified that must include the newly inserted lines and are good indicators that all other cells that analyze the full range of data will have been updated properly.</t>
  </si>
  <si>
    <t>If done correctly, data entered in the last data line of the Data Entry Tab will appear in the last participant line of the Data (x) tabs, the graphs will display those values, and the Summary tab will show the results in the same correct line.  Note that the line numbers of all data tab participant numbers align.</t>
  </si>
  <si>
    <t>IT IS STRONGLY RECOMMENDED THAT ADDITIONAL DATA TABS, CHARTS AND GRAPHS NOT BE ADDED AS THAT PROCESS IS MUCH MORE INVOLVED AND FRAUGHT WITH PROBLEMS.  IF MORE DATA TABS ARE NEEDED USE OF A SECOND WORKBOOK FOR THOSE EXCESS ITEMS, BEYOND 35 ARTIFACTS, IS RECOMMENDED.</t>
  </si>
  <si>
    <t>See NISTIR 7214, Appendix A for a list of applicable procedures.</t>
  </si>
  <si>
    <t>is the specific procedure to be used with this PT Plan Template and the PT Analysis Template.</t>
  </si>
  <si>
    <t>NIST OWM PT Process Outline (See SOP for specific details in each phase).</t>
  </si>
  <si>
    <t>PDCA</t>
  </si>
  <si>
    <t>NCSLI RP-15</t>
  </si>
  <si>
    <t>Phase and Action: What (do we do)</t>
  </si>
  <si>
    <t>How (do we do it)</t>
  </si>
  <si>
    <t>Who (does it)</t>
  </si>
  <si>
    <t>When (do we do it)</t>
  </si>
  <si>
    <t>Where (do we do it)</t>
  </si>
  <si>
    <t>Plan</t>
  </si>
  <si>
    <t>Need</t>
  </si>
  <si>
    <t>Planning 
(PT Plan Template)</t>
  </si>
  <si>
    <t>Identify the PT
Recruit PT Administrative Team
Identify Participants
Define Objectives
Define Details
Addresses &amp; Lab Contacts</t>
  </si>
  <si>
    <t>Regional Coordinator
RMAP Participants
PT Coordinator
NIST OWM (evaluates and approves participants and plan</t>
  </si>
  <si>
    <t>During the RMAP (PT day)</t>
  </si>
  <si>
    <r>
      <t xml:space="preserve">PT Workbook Sections:
</t>
    </r>
    <r>
      <rPr>
        <b/>
        <sz val="11"/>
        <rFont val="Calibri"/>
        <family val="2"/>
        <scheme val="minor"/>
      </rPr>
      <t>P1:</t>
    </r>
    <r>
      <rPr>
        <sz val="11"/>
        <rFont val="Calibri"/>
        <family val="2"/>
        <scheme val="minor"/>
      </rPr>
      <t xml:space="preserve"> Organize the PT
</t>
    </r>
    <r>
      <rPr>
        <b/>
        <sz val="11"/>
        <rFont val="Calibri"/>
        <family val="2"/>
        <scheme val="minor"/>
      </rPr>
      <t>P2:</t>
    </r>
    <r>
      <rPr>
        <sz val="11"/>
        <rFont val="Calibri"/>
        <family val="2"/>
        <scheme val="minor"/>
      </rPr>
      <t xml:space="preserve"> Objectives &amp; Details
</t>
    </r>
    <r>
      <rPr>
        <b/>
        <sz val="11"/>
        <rFont val="Calibri"/>
        <family val="2"/>
        <scheme val="minor"/>
      </rPr>
      <t>P3:</t>
    </r>
    <r>
      <rPr>
        <sz val="11"/>
        <rFont val="Calibri"/>
        <family val="2"/>
        <scheme val="minor"/>
      </rPr>
      <t xml:space="preserve"> Artifact &amp; Shipping
</t>
    </r>
    <r>
      <rPr>
        <b/>
        <sz val="11"/>
        <rFont val="Calibri"/>
        <family val="2"/>
        <scheme val="minor"/>
      </rPr>
      <t>P4:</t>
    </r>
    <r>
      <rPr>
        <sz val="11"/>
        <rFont val="Calibri"/>
        <family val="2"/>
        <scheme val="minor"/>
      </rPr>
      <t xml:space="preserve"> Addresses &amp; Contacts
</t>
    </r>
  </si>
  <si>
    <t>Organize</t>
  </si>
  <si>
    <t>Selecting PT Items 
Provide Handling and Equilibration Instructions
Packaging Instructions
Shipping Instructions
Create high level and detailed schedule</t>
  </si>
  <si>
    <t>Plan: PT Coordinator
Approvals: NIST OWM</t>
  </si>
  <si>
    <t>As quickly as practicable</t>
  </si>
  <si>
    <r>
      <t xml:space="preserve">PT Workbook Sections:
</t>
    </r>
    <r>
      <rPr>
        <b/>
        <sz val="11"/>
        <rFont val="Calibri"/>
        <family val="2"/>
        <scheme val="minor"/>
      </rPr>
      <t>P1:</t>
    </r>
    <r>
      <rPr>
        <sz val="11"/>
        <rFont val="Calibri"/>
        <family val="2"/>
        <scheme val="minor"/>
      </rPr>
      <t xml:space="preserve"> Organize the PT
</t>
    </r>
    <r>
      <rPr>
        <b/>
        <sz val="11"/>
        <rFont val="Calibri"/>
        <family val="2"/>
        <scheme val="minor"/>
      </rPr>
      <t>P3:</t>
    </r>
    <r>
      <rPr>
        <sz val="11"/>
        <rFont val="Calibri"/>
        <family val="2"/>
        <scheme val="minor"/>
      </rPr>
      <t xml:space="preserve"> Artifact &amp; Shipping
</t>
    </r>
  </si>
  <si>
    <t>Do</t>
  </si>
  <si>
    <t>Execute</t>
  </si>
  <si>
    <t>Operating
(PT Plan Template)</t>
  </si>
  <si>
    <t>Coordinator and Participants Follow the Instructions
Send Receipt Form 
KEEP IT MOVING; notify subsequent labs of delays
Resolve and Record Issues</t>
  </si>
  <si>
    <t>Participants: Follow Instructions and Send Receipt Form
Coordinator: Monitor and Guide the PT
Regional Coord.: Support Coordinators
NIST OWM: Support</t>
  </si>
  <si>
    <t>As quickly as practicable
(Don't use all the time before your next RMAP, there might be plans to send the artifact to another region, or another lab)</t>
  </si>
  <si>
    <r>
      <t xml:space="preserve">PT Workbook Sections:
Between P4 and O1: Receipt Form
</t>
    </r>
    <r>
      <rPr>
        <b/>
        <sz val="11"/>
        <rFont val="Calibri"/>
        <family val="2"/>
        <scheme val="minor"/>
      </rPr>
      <t>O1:</t>
    </r>
    <r>
      <rPr>
        <sz val="11"/>
        <rFont val="Calibri"/>
        <family val="2"/>
        <scheme val="minor"/>
      </rPr>
      <t xml:space="preserve"> Coordinator Tracking
</t>
    </r>
    <r>
      <rPr>
        <b/>
        <sz val="11"/>
        <rFont val="Calibri"/>
        <family val="2"/>
        <scheme val="minor"/>
      </rPr>
      <t>O2:</t>
    </r>
    <r>
      <rPr>
        <sz val="11"/>
        <rFont val="Calibri"/>
        <family val="2"/>
        <scheme val="minor"/>
      </rPr>
      <t xml:space="preserve"> Coordinator Feedback
</t>
    </r>
  </si>
  <si>
    <t>Check</t>
  </si>
  <si>
    <t>Analyze and Report</t>
  </si>
  <si>
    <t>Analyzing
(PT Analysis Templates)</t>
  </si>
  <si>
    <t>Initial Analysis
Draft Analysis
Final Analysis</t>
  </si>
  <si>
    <t>Initial &amp; Drafts: Analyst
Final: NIST OWM</t>
  </si>
  <si>
    <t>Initial Analysis: As labs submit data
Draft: Due 2 month Prior to RMAP
Final: Due 1 month Prior  to RMAP 
(These are minimum timelines)</t>
  </si>
  <si>
    <t>PT Analysis Excel Template - includes PT data entry, data summary, data table for each item with Pass/Fail criteria, and associated graphs (printed to PDF)
PT Analysis YOUDEN Template (includes Youden analysis tables and graphs)</t>
  </si>
  <si>
    <t>Reporting
(PT Plan Template AND PT Analysis Templates)</t>
  </si>
  <si>
    <t xml:space="preserve">
Draft Report
Final Report
Distribution</t>
  </si>
  <si>
    <t>Draft: Analyst and Coordinator
Final &amp; Distribution: NIST OWM</t>
  </si>
  <si>
    <t>Draft: Due 2 month Prior to RMAP
Final: Due 1 month Prior  to RMAP 
Distribute: RMAP
(These are minimum timelines)</t>
  </si>
  <si>
    <r>
      <rPr>
        <b/>
        <sz val="11"/>
        <rFont val="Calibri"/>
        <family val="2"/>
        <scheme val="minor"/>
      </rPr>
      <t xml:space="preserve">R1. </t>
    </r>
    <r>
      <rPr>
        <sz val="11"/>
        <rFont val="Calibri"/>
        <family val="2"/>
        <scheme val="minor"/>
      </rPr>
      <t>PT Plan Excel Template - includes PT Report Cover pages</t>
    </r>
  </si>
  <si>
    <t>Act</t>
  </si>
  <si>
    <t>Action</t>
  </si>
  <si>
    <t>Acting: Following Up</t>
  </si>
  <si>
    <t>GLP for PT Follow-Up and Form (with NISTIR 7214)</t>
  </si>
  <si>
    <t>Participants</t>
  </si>
  <si>
    <t>After coordinator feedback.
After receiving final report.</t>
  </si>
  <si>
    <t>Follow-Up Forms</t>
  </si>
  <si>
    <t>The PT Plan Template and PT Analysis Template are available at nist.gov/labmetrology on pages for "Proficiency Testing".</t>
  </si>
  <si>
    <t>PT Plan Template</t>
  </si>
  <si>
    <t>SECTION P1: Organize the PT</t>
  </si>
  <si>
    <t>PT Title:</t>
  </si>
  <si>
    <t>Scope of the PT</t>
  </si>
  <si>
    <t>Region:</t>
  </si>
  <si>
    <t>Reporting Year:</t>
  </si>
  <si>
    <t>Parameter:</t>
  </si>
  <si>
    <t>Unit System:</t>
  </si>
  <si>
    <t>PT Sequence Number:</t>
  </si>
  <si>
    <t>Range or Nominal:</t>
  </si>
  <si>
    <t>PT Administrative Team</t>
  </si>
  <si>
    <t>Name</t>
  </si>
  <si>
    <t>Laboratory</t>
  </si>
  <si>
    <t>Email</t>
  </si>
  <si>
    <t>Phone</t>
  </si>
  <si>
    <t>PT Coordinator:</t>
  </si>
  <si>
    <t>PT Analyst:</t>
  </si>
  <si>
    <t>(Optional Mentor:)</t>
  </si>
  <si>
    <t>(Optional Observer:)</t>
  </si>
  <si>
    <t>Regional Coordinator:</t>
  </si>
  <si>
    <t>NIST Point of Contact:</t>
  </si>
  <si>
    <t>(Optional Technical Advisor:)</t>
  </si>
  <si>
    <t>Pivot Lab (if applicable):</t>
  </si>
  <si>
    <t>High-Level Schedule Overview (Critical Timelines)</t>
  </si>
  <si>
    <t>Dates</t>
  </si>
  <si>
    <t>Artifact is available until this date:</t>
  </si>
  <si>
    <t>Draft Analysis and Report Due to NIST:</t>
  </si>
  <si>
    <t>NIST Distribution of Final Report:</t>
  </si>
  <si>
    <t>Time in calendar days allotted per lab:</t>
  </si>
  <si>
    <t xml:space="preserve">Circulation Plan and ALL Participants </t>
  </si>
  <si>
    <t>*Ensure approval from NIST OWM (Form 2 may be needed). If a participant needs to participate to complete LAP Problems, note it here.</t>
  </si>
  <si>
    <t>#</t>
  </si>
  <si>
    <t>Vital (Hard Scheduled)</t>
  </si>
  <si>
    <t>Scheduled Receive Date</t>
  </si>
  <si>
    <t>Laboratory/Organization</t>
  </si>
  <si>
    <t>Participant Name*</t>
  </si>
  <si>
    <t>Training</t>
  </si>
  <si>
    <t>LAP Problems</t>
  </si>
  <si>
    <t>Oversight By</t>
  </si>
  <si>
    <t>Do NOT delete this cell, used for formatting!</t>
  </si>
  <si>
    <t>Drop Down Menus</t>
  </si>
  <si>
    <t>Region</t>
  </si>
  <si>
    <t>Year</t>
  </si>
  <si>
    <t>Parameter</t>
  </si>
  <si>
    <t>Range</t>
  </si>
  <si>
    <t>Reg./OWM Coord.</t>
  </si>
  <si>
    <t>Unit System</t>
  </si>
  <si>
    <t>Seq. #</t>
  </si>
  <si>
    <t>Vital</t>
  </si>
  <si>
    <t>CaMAP</t>
  </si>
  <si>
    <t>Mass Echelon I</t>
  </si>
  <si>
    <t>Select Name</t>
  </si>
  <si>
    <t>US Customary</t>
  </si>
  <si>
    <t>01</t>
  </si>
  <si>
    <t>Yes</t>
  </si>
  <si>
    <t>MidMAP</t>
  </si>
  <si>
    <t>Mass Echelon II</t>
  </si>
  <si>
    <t>Dan Walker</t>
  </si>
  <si>
    <t>Ohio</t>
  </si>
  <si>
    <t xml:space="preserve">daniel.walker@agri.ohio.gov </t>
  </si>
  <si>
    <t>614-728-6290</t>
  </si>
  <si>
    <t>Metric</t>
  </si>
  <si>
    <t>02</t>
  </si>
  <si>
    <t>NEMAP</t>
  </si>
  <si>
    <t>Mass Echelon III</t>
  </si>
  <si>
    <t>Brad Bachelder</t>
  </si>
  <si>
    <t>Maine</t>
  </si>
  <si>
    <t xml:space="preserve">bradford.bachelder@maine.gov </t>
  </si>
  <si>
    <t>207-287-7587</t>
  </si>
  <si>
    <t>03</t>
  </si>
  <si>
    <t>SEMAP</t>
  </si>
  <si>
    <t>Volume Echelon I, VG</t>
  </si>
  <si>
    <t>Van Hyder</t>
  </si>
  <si>
    <t>North Carolina</t>
  </si>
  <si>
    <t xml:space="preserve">Van.Hyder@ncagr.gov </t>
  </si>
  <si>
    <t>984-236-4803</t>
  </si>
  <si>
    <t>04</t>
  </si>
  <si>
    <t>SWAP</t>
  </si>
  <si>
    <t>Volume Echelon II, VT</t>
  </si>
  <si>
    <t>Clay Ivey</t>
  </si>
  <si>
    <t>New Mexico</t>
  </si>
  <si>
    <t xml:space="preserve">jeremy.nading@ag.ok.gov </t>
  </si>
  <si>
    <t>405-522-5459</t>
  </si>
  <si>
    <t>05</t>
  </si>
  <si>
    <t>WRAP</t>
  </si>
  <si>
    <t>Length, Tape</t>
  </si>
  <si>
    <t>Michael Tang</t>
  </si>
  <si>
    <t>Hawaii</t>
  </si>
  <si>
    <t xml:space="preserve">Michael.Tang@hawaii.gov </t>
  </si>
  <si>
    <t>808-832-0682</t>
  </si>
  <si>
    <t>National</t>
  </si>
  <si>
    <t>Length, Ruler</t>
  </si>
  <si>
    <t>Megan Money</t>
  </si>
  <si>
    <t>Florida</t>
  </si>
  <si>
    <t>Megan.Money@FDACS.gov</t>
  </si>
  <si>
    <t>850-921-1572</t>
  </si>
  <si>
    <t>Temperature Class I</t>
  </si>
  <si>
    <t>Anna Pierce</t>
  </si>
  <si>
    <t>Minnesota</t>
  </si>
  <si>
    <t>anna.pierce@state.mn.us</t>
  </si>
  <si>
    <t>651-539-1562</t>
  </si>
  <si>
    <t>Temperature Class II</t>
  </si>
  <si>
    <t>Jonathan Fox</t>
  </si>
  <si>
    <t>New York</t>
  </si>
  <si>
    <t>Jonathan.Fox@agriculture.ny.gov</t>
  </si>
  <si>
    <t>518-457-3146</t>
  </si>
  <si>
    <t>Temperature Class III</t>
  </si>
  <si>
    <t>Temperature Class IV</t>
  </si>
  <si>
    <t>Frequency</t>
  </si>
  <si>
    <t>Time</t>
  </si>
  <si>
    <t>Hydrometer</t>
  </si>
  <si>
    <t>Grain Moisture</t>
  </si>
  <si>
    <t>Isabel Chavez</t>
  </si>
  <si>
    <t>OWM</t>
  </si>
  <si>
    <t>isabel.chavez@nist.gov</t>
  </si>
  <si>
    <t>301-975-2128</t>
  </si>
  <si>
    <t>Wheel Load Weigher</t>
  </si>
  <si>
    <t>Micheal Hicks</t>
  </si>
  <si>
    <t>micheal.hicks@nist.gov</t>
  </si>
  <si>
    <t>301-975-4615</t>
  </si>
  <si>
    <t>Elizabeth Koncki</t>
  </si>
  <si>
    <t>elizabeth.koncki@nist.gov</t>
  </si>
  <si>
    <t>301-975-4859</t>
  </si>
  <si>
    <t>Georgia Harris</t>
  </si>
  <si>
    <t>gharris@nist.gov</t>
  </si>
  <si>
    <t>301-975-4004</t>
  </si>
  <si>
    <t>SECTION P2: Objectives and Details</t>
  </si>
  <si>
    <t>ILC Title:</t>
  </si>
  <si>
    <t>Coordinator:</t>
  </si>
  <si>
    <r>
      <rPr>
        <b/>
        <sz val="11"/>
        <color theme="1"/>
        <rFont val="Calibri"/>
        <family val="2"/>
        <scheme val="minor"/>
      </rPr>
      <t>Unique Considerations</t>
    </r>
    <r>
      <rPr>
        <sz val="11"/>
        <color theme="1"/>
        <rFont val="Calibri"/>
        <family val="2"/>
        <scheme val="minor"/>
      </rPr>
      <t xml:space="preserve">
(comments, discussion)</t>
    </r>
  </si>
  <si>
    <t xml:space="preserve">Artifacts require equilibration per laboratory policy for artifacts of this classification. Standards shall not be cleaned or adjusted (unless otherwise specified in this PT Plan). (Additional notes here or delete this sentence). </t>
  </si>
  <si>
    <t>PT Objectives</t>
  </si>
  <si>
    <t>x</t>
  </si>
  <si>
    <t>Demonstration of Competency for Accreditation or Recognition</t>
  </si>
  <si>
    <t>Validation of Expanded Uncertainties</t>
  </si>
  <si>
    <t>Evaluation of Calibration Certificates</t>
  </si>
  <si>
    <t>Method Validation (New Methods/Procedures ONLY)</t>
  </si>
  <si>
    <t>Laboratory Auditing Program (LAP) problems (For new employees/participants)</t>
  </si>
  <si>
    <t>Demonstration of Effective Corrective Action from previously failed PTs</t>
  </si>
  <si>
    <t>Conformance or Suitability Evaluation of Artifact</t>
  </si>
  <si>
    <t>Identifying Artifact Characteristics (stability, material, density, etc.)</t>
  </si>
  <si>
    <t>Customer Service &amp; Contract Review (e.g. timeliness, follow instructions)</t>
  </si>
  <si>
    <t>Other:</t>
  </si>
  <si>
    <t>PT Performance Evaluations</t>
  </si>
  <si>
    <t>Select the check boxe(s) that will apply during the PT Analysis! (The OWM PT Analysis Template will be used to perform analyses, select reference values, ensure metrological traceability of results, and evaluate PT performance.)</t>
  </si>
  <si>
    <t>Difference from the Reference Value (Bias)</t>
  </si>
  <si>
    <r>
      <t>Normalized Error (E</t>
    </r>
    <r>
      <rPr>
        <vertAlign val="subscript"/>
        <sz val="11"/>
        <color theme="1"/>
        <rFont val="Calibri"/>
        <family val="2"/>
        <scheme val="minor"/>
      </rPr>
      <t>n</t>
    </r>
    <r>
      <rPr>
        <sz val="11"/>
        <color theme="1"/>
        <rFont val="Calibri"/>
        <family val="2"/>
        <scheme val="minor"/>
      </rPr>
      <t>) - Used for Pass/Fail Assessment</t>
    </r>
  </si>
  <si>
    <r>
      <t>Precision Assessment (P</t>
    </r>
    <r>
      <rPr>
        <vertAlign val="subscript"/>
        <sz val="11"/>
        <color theme="1"/>
        <rFont val="Calibri"/>
        <family val="2"/>
        <scheme val="minor"/>
      </rPr>
      <t>n</t>
    </r>
    <r>
      <rPr>
        <sz val="11"/>
        <color theme="1"/>
        <rFont val="Calibri"/>
        <family val="2"/>
        <scheme val="minor"/>
      </rPr>
      <t>) - Used for Pass/Fail Assessment</t>
    </r>
  </si>
  <si>
    <t>Z Score</t>
  </si>
  <si>
    <t>2 Standard Deviations (used when identifying outliers or selecting reference values)</t>
  </si>
  <si>
    <t>SOP 1 Calibration Certificate Review Checklist (qualitative review vs ISO/IEC 17025)</t>
  </si>
  <si>
    <t>SP 811 Check List for Reviewing Manuscripts (qualitative review)</t>
  </si>
  <si>
    <t xml:space="preserve">PT Design and Pivot Lab </t>
  </si>
  <si>
    <t>Select ONE!  If no box checked 'Other" box must have entry.</t>
  </si>
  <si>
    <t>Circular</t>
  </si>
  <si>
    <t>Petal (Pivot laboratory must be designated and approved by OWM)</t>
  </si>
  <si>
    <t>Modified Petal (pivot laboratory must be designated and approved by OWM)</t>
  </si>
  <si>
    <t>Other Design (specify below)</t>
  </si>
  <si>
    <t xml:space="preserve">Designate Pivot Laboratory Intended Purpose, and if applicable Other Design: </t>
  </si>
  <si>
    <t xml:space="preserve">See also P1 cell C22 with explanation of purpose here. </t>
  </si>
  <si>
    <t>Additional Planning Details</t>
  </si>
  <si>
    <t>Calibration Procedure to be used:</t>
  </si>
  <si>
    <t>Environmental Conditions during storage, handling or calibrations:</t>
  </si>
  <si>
    <t>As outlined in the designated calibration procedure(s) which are followed to ensure PT standard(s) artifacts are not compromised. Conditions to be specified on calibration certificate (ranges acceptable).</t>
  </si>
  <si>
    <t>Equilibration requirements:</t>
  </si>
  <si>
    <t>As outlined in the designated calibration procedure and as routinely managed for similar types of calibrations (unless additional requirements specified here). Equilibration conditions to be included on calibration certificate if supplemental to the calibration procedure.</t>
  </si>
  <si>
    <t>Required Equipment:</t>
  </si>
  <si>
    <t>Participants will use equipment that they typically use for this measurement parameter ensuring that accuracy and repeatability requirements of the procedure and this PT are met.</t>
  </si>
  <si>
    <t>Measurand and/or Characteristics of Interest to be Reported:</t>
  </si>
  <si>
    <t>Units to be Reported:</t>
  </si>
  <si>
    <t>Number of Significant Figures:</t>
  </si>
  <si>
    <t>(unless otherwise noted in the instructions)</t>
  </si>
  <si>
    <t>Is there a Supplemental Data Sheet?:</t>
  </si>
  <si>
    <t>No</t>
  </si>
  <si>
    <r>
      <t xml:space="preserve">Tolerance Source and Class 
</t>
    </r>
    <r>
      <rPr>
        <sz val="9"/>
        <color theme="1"/>
        <rFont val="Calibri"/>
        <family val="2"/>
        <scheme val="minor"/>
      </rPr>
      <t>(Update the list if documentary standard or class is not listed)</t>
    </r>
    <r>
      <rPr>
        <sz val="11"/>
        <color theme="1"/>
        <rFont val="Calibri"/>
        <family val="2"/>
        <scheme val="minor"/>
      </rPr>
      <t>:</t>
    </r>
  </si>
  <si>
    <r>
      <t>The Percentage or Fraction of Tolerance used for Assessing P</t>
    </r>
    <r>
      <rPr>
        <vertAlign val="subscript"/>
        <sz val="11"/>
        <color theme="1"/>
        <rFont val="Calibri"/>
        <family val="2"/>
        <scheme val="minor"/>
      </rPr>
      <t>n</t>
    </r>
    <r>
      <rPr>
        <sz val="11"/>
        <color theme="1"/>
        <rFont val="Calibri"/>
        <family val="2"/>
        <scheme val="minor"/>
      </rPr>
      <t>:</t>
    </r>
  </si>
  <si>
    <t>Expected Uncertainties from participants:</t>
  </si>
  <si>
    <t>Uncertainties must represent the actual uncertainties used by the laboratory.  The expected value must be small enough to pass the Pn statistical test and includes all critical components identified in the NIST SOPs.</t>
  </si>
  <si>
    <t>Expected Range of Values from the Participants:</t>
  </si>
  <si>
    <t>The expected range of values from participants is less than the applicable tolerance(s) of selected documentary standards.</t>
  </si>
  <si>
    <t>Expected Limits of Stability:</t>
  </si>
  <si>
    <t>When there is no significant observed shift or drift, and the first and last measurements are not outliers, the comparison should result in an En value of less than 1.</t>
  </si>
  <si>
    <t>Drop Down Menu</t>
  </si>
  <si>
    <t>Drop Down Menu for Documentary Standards (Tolerances to be Applied to Decision Rules and Pn Assessment)</t>
  </si>
  <si>
    <t>105-1: Specifications and Tolerances for Field Standard Weights (NIST Class F) - 1990</t>
  </si>
  <si>
    <t>Sup. Chklst</t>
  </si>
  <si>
    <t>µg</t>
  </si>
  <si>
    <t>microgram</t>
  </si>
  <si>
    <t>105-2: Specifications and Tolerances for Field Standard Measuring Flasks - 1996</t>
  </si>
  <si>
    <t>mg</t>
  </si>
  <si>
    <t>milligram</t>
  </si>
  <si>
    <t>105-3: Specifications and Tolerances for Graduated Neck Type Volumetric Field Standards - 2010</t>
  </si>
  <si>
    <t>Participants will use suitable equipment that they typically use for this measurement parameter.</t>
  </si>
  <si>
    <t>Uncertainties must represent the actual uncertainties used by the laboratory.  The expected value is small enough to pass the Pn statistical test and includes the components identified in the NIST SOPs.</t>
  </si>
  <si>
    <t>The expected range of values from participants is less than the tolerance.</t>
  </si>
  <si>
    <r>
      <t>When there is no significant observed shift or drift, and the first and last measurements are not outliers, the comparison should result in an E</t>
    </r>
    <r>
      <rPr>
        <vertAlign val="subscript"/>
        <sz val="11"/>
        <color theme="1"/>
        <rFont val="Calibri"/>
        <family val="2"/>
        <scheme val="minor"/>
      </rPr>
      <t>n</t>
    </r>
    <r>
      <rPr>
        <sz val="11"/>
        <color theme="1"/>
        <rFont val="Calibri"/>
        <family val="2"/>
        <scheme val="minor"/>
      </rPr>
      <t xml:space="preserve"> value of less than 1.</t>
    </r>
  </si>
  <si>
    <t>As outlined in the designated calibration procedure.</t>
  </si>
  <si>
    <t>1/3</t>
  </si>
  <si>
    <t>g</t>
  </si>
  <si>
    <t>gram</t>
  </si>
  <si>
    <t>105-4: Specifications and Tolerances for Liquefied Petroleum Gas and Anhydrous Ammonia Liquid Volumetric Provers - 2016</t>
  </si>
  <si>
    <t>100 %</t>
  </si>
  <si>
    <t>kg</t>
  </si>
  <si>
    <t>kilogram</t>
  </si>
  <si>
    <t>105-5: Specifications and Tolerances for Field Standard Stopwatches - 1997</t>
  </si>
  <si>
    <t>µlb</t>
  </si>
  <si>
    <t>micropound</t>
  </si>
  <si>
    <t>105-6: Specifications and Tolerances for Thermometers - 1997</t>
  </si>
  <si>
    <t>lb</t>
  </si>
  <si>
    <t>pound</t>
  </si>
  <si>
    <t>105-7: Specifications and Tolerances for Dynamic Small Volume Provers - 1997</t>
  </si>
  <si>
    <t>in</t>
  </si>
  <si>
    <t>inch</t>
  </si>
  <si>
    <t>105-8: Specifications and Tolerances for Field Standard Weight Carts – 2019</t>
  </si>
  <si>
    <t>in²</t>
  </si>
  <si>
    <t>square inch</t>
  </si>
  <si>
    <t>OIML R 111-1: Weights of classes E1, E2, F1, F2, M1, M1–2, M2, M2–3 and M3, Part 1: Metrological and Technical Requirements – 2004  Class E1</t>
  </si>
  <si>
    <t>in³</t>
  </si>
  <si>
    <t>cubic inch</t>
  </si>
  <si>
    <t>OIML R 111-1: Weights of classes E1, E2, F1, F2, M1, M1–2, M2, M2–3 and M3, Part 1: Metrological and Technical Requirements – 2004  Class E2</t>
  </si>
  <si>
    <t>pt</t>
  </si>
  <si>
    <t>pint</t>
  </si>
  <si>
    <t>OIML R 111-1: Weights of classes E1, E2, F1, F2, M1, M1–2, M2, M2–3 and M3, Part 1: Metrological and Technical Requirements – 2004  Class F1</t>
  </si>
  <si>
    <t>qt</t>
  </si>
  <si>
    <t>quart</t>
  </si>
  <si>
    <t>OIML R 111-1: Weights of classes E1, E2, F1, F2, M1, M1–2, M2, M2–3 and M3, Part 1: Metrological and Technical Requirements – 2004  Class F2</t>
  </si>
  <si>
    <t>gal</t>
  </si>
  <si>
    <t>gallon</t>
  </si>
  <si>
    <t>OIML R 111-1: Weights of classes E1, E2, F1, F2, M1, M1–2, M2, M2–3 and M3, Part 1: Metrological and Technical Requirements – 2004  Class M1</t>
  </si>
  <si>
    <t>mL</t>
  </si>
  <si>
    <t>milliliter</t>
  </si>
  <si>
    <t>OIML R 111-1: Weights of classes E1, E2, F1, F2, M1, M1–2, M2, M2–3 and M3, Part 1: Metrological and Technical Requirements – 2004  Class M1-2</t>
  </si>
  <si>
    <t>L</t>
  </si>
  <si>
    <t>liter</t>
  </si>
  <si>
    <t>OIML R 111-1: Weights of classes E1, E2, F1, F2, M1, M1–2, M2, M2–3 and M3, Part 1: Metrological and Technical Requirements – 2004  Class M2</t>
  </si>
  <si>
    <t>nm</t>
  </si>
  <si>
    <t>nanometer</t>
  </si>
  <si>
    <t>OIML R 111-1: Weights of classes E1, E2, F1, F2, M1, M1–2, M2, M2–3 and M3, Part 1: Metrological and Technical Requirements – 2004  Class M2-3</t>
  </si>
  <si>
    <t>mm</t>
  </si>
  <si>
    <t>millimeter</t>
  </si>
  <si>
    <t>OIML R 111-1: Weights of classes E1, E2, F1, F2, M1, M1–2, M2, M2–3 and M3, Part 1: Metrological and Technical Requirements – 2004  Class M3</t>
  </si>
  <si>
    <t>cm</t>
  </si>
  <si>
    <t>centimeter</t>
  </si>
  <si>
    <t>ASTM E617-18: Standard Specification for Laboratory Weights and Precision Mass Standards – 2018  Class 00</t>
  </si>
  <si>
    <t>cm²</t>
  </si>
  <si>
    <t>square centimeter</t>
  </si>
  <si>
    <t>ASTM E617-18: Standard Specification for Laboratory Weights and Precision Mass Standards – 2018  Class 0</t>
  </si>
  <si>
    <t>cm³</t>
  </si>
  <si>
    <t>cubic centimeter</t>
  </si>
  <si>
    <t>ASTM E617-18: Standard Specification for Laboratory Weights and Precision Mass Standards – 2018  Class 1</t>
  </si>
  <si>
    <t>m</t>
  </si>
  <si>
    <t>meter</t>
  </si>
  <si>
    <t>ASTM E617-18: Standard Specification for Laboratory Weights and Precision Mass Standards – 2018  Class 2</t>
  </si>
  <si>
    <t>m²</t>
  </si>
  <si>
    <t>square meter</t>
  </si>
  <si>
    <t>ASTM E617-18: Standard Specification for Laboratory Weights and Precision Mass Standards – 2018  Class 3</t>
  </si>
  <si>
    <t>m³</t>
  </si>
  <si>
    <t>cubic meter</t>
  </si>
  <si>
    <t>ASTM E617-18: Standard Specification for Laboratory Weights and Precision Mass Standards – 2018  Class 4</t>
  </si>
  <si>
    <t>°F</t>
  </si>
  <si>
    <t>degrees Fahrenheit</t>
  </si>
  <si>
    <t>ASTM E617-18: Standard Specification for Laboratory Weights and Precision Mass Standards – 2018  Class 5</t>
  </si>
  <si>
    <t>°C</t>
  </si>
  <si>
    <t>degrees Celcius</t>
  </si>
  <si>
    <t>ASTM E617-18: Standard Specification for Laboratory Weights and Precision Mass Standards – 2018  Class 6</t>
  </si>
  <si>
    <t>K</t>
  </si>
  <si>
    <t>Kelvin</t>
  </si>
  <si>
    <t>ASTM E617-18: Standard Specification for Laboratory Weights and Precision Mass Standards – 2018  Class 7</t>
  </si>
  <si>
    <t>fl dr</t>
  </si>
  <si>
    <t>fluid drams</t>
  </si>
  <si>
    <t>ASTM E288: Single Mark Laboratory Glassware</t>
  </si>
  <si>
    <t>fl oz</t>
  </si>
  <si>
    <t>Fluid ounce(s)</t>
  </si>
  <si>
    <t>ASMT E74 or Handbook 44: Wheelload Weighers</t>
  </si>
  <si>
    <t>ft</t>
  </si>
  <si>
    <t>foot</t>
  </si>
  <si>
    <t>Pa</t>
  </si>
  <si>
    <t>Pascal</t>
  </si>
  <si>
    <t>kPa</t>
  </si>
  <si>
    <t>Kilopascal</t>
  </si>
  <si>
    <t>s</t>
  </si>
  <si>
    <t>second</t>
  </si>
  <si>
    <t>min</t>
  </si>
  <si>
    <t>minute</t>
  </si>
  <si>
    <t>h</t>
  </si>
  <si>
    <t>hour</t>
  </si>
  <si>
    <t>A</t>
  </si>
  <si>
    <t>Ampere</t>
  </si>
  <si>
    <t>C</t>
  </si>
  <si>
    <t>coulomb</t>
  </si>
  <si>
    <t>V</t>
  </si>
  <si>
    <t>volt</t>
  </si>
  <si>
    <t>J</t>
  </si>
  <si>
    <t>joule</t>
  </si>
  <si>
    <t>W</t>
  </si>
  <si>
    <t>watt</t>
  </si>
  <si>
    <t>Hz</t>
  </si>
  <si>
    <t>hertz</t>
  </si>
  <si>
    <t>H</t>
  </si>
  <si>
    <t>henry</t>
  </si>
  <si>
    <t>F</t>
  </si>
  <si>
    <t>farad</t>
  </si>
  <si>
    <t>Ω</t>
  </si>
  <si>
    <t>ohm</t>
  </si>
  <si>
    <t>S</t>
  </si>
  <si>
    <t>siemens</t>
  </si>
  <si>
    <t>Wb</t>
  </si>
  <si>
    <t>weber</t>
  </si>
  <si>
    <t>T</t>
  </si>
  <si>
    <t>tesla</t>
  </si>
  <si>
    <t>A/m</t>
  </si>
  <si>
    <t>Ampere per meter (magnetic field strength)</t>
  </si>
  <si>
    <t>cd</t>
  </si>
  <si>
    <t>candela</t>
  </si>
  <si>
    <t>lm</t>
  </si>
  <si>
    <t>lumen</t>
  </si>
  <si>
    <t>lx</t>
  </si>
  <si>
    <t>lux</t>
  </si>
  <si>
    <t>cd/m²</t>
  </si>
  <si>
    <t>candela per square meter</t>
  </si>
  <si>
    <t>rad</t>
  </si>
  <si>
    <t>radian</t>
  </si>
  <si>
    <t>kg/m³</t>
  </si>
  <si>
    <t>kilogram per cubic meter</t>
  </si>
  <si>
    <t>g/cm³</t>
  </si>
  <si>
    <t>grams per cubic centimeter</t>
  </si>
  <si>
    <t>kg/L</t>
  </si>
  <si>
    <t>kilograms per liter</t>
  </si>
  <si>
    <t>m/s</t>
  </si>
  <si>
    <t>meters per second</t>
  </si>
  <si>
    <t>km/h</t>
  </si>
  <si>
    <t>kilometers per hour</t>
  </si>
  <si>
    <t>m/s²</t>
  </si>
  <si>
    <t>meter per second squared</t>
  </si>
  <si>
    <t>m²/s</t>
  </si>
  <si>
    <t>meter squared per second</t>
  </si>
  <si>
    <t>Pa·s</t>
  </si>
  <si>
    <t>Pascal second</t>
  </si>
  <si>
    <t>ns</t>
  </si>
  <si>
    <t>nanosecond</t>
  </si>
  <si>
    <t>N·m</t>
  </si>
  <si>
    <t>newton meter</t>
  </si>
  <si>
    <t>mN·m</t>
  </si>
  <si>
    <t>millinewton meter</t>
  </si>
  <si>
    <t>N</t>
  </si>
  <si>
    <t>newton</t>
  </si>
  <si>
    <t>ft³/min</t>
  </si>
  <si>
    <t>cubic feet per minute</t>
  </si>
  <si>
    <t>in³/min</t>
  </si>
  <si>
    <t>cubic inches per minute</t>
  </si>
  <si>
    <t>mol</t>
  </si>
  <si>
    <t>mole</t>
  </si>
  <si>
    <t>minums</t>
  </si>
  <si>
    <t>SECTION P3: Artifacts &amp; Shipping</t>
  </si>
  <si>
    <r>
      <t>FEDEX Express
(</t>
    </r>
    <r>
      <rPr>
        <sz val="10"/>
        <color theme="1"/>
        <rFont val="Calibri"/>
        <family val="2"/>
        <scheme val="minor"/>
      </rPr>
      <t>Customer Service</t>
    </r>
    <r>
      <rPr>
        <sz val="11"/>
        <color theme="1"/>
        <rFont val="Calibri"/>
        <family val="2"/>
        <scheme val="minor"/>
      </rPr>
      <t xml:space="preserve"> </t>
    </r>
    <r>
      <rPr>
        <sz val="10"/>
        <color theme="1"/>
        <rFont val="Calibri"/>
        <family val="2"/>
        <scheme val="minor"/>
      </rPr>
      <t>#</t>
    </r>
    <r>
      <rPr>
        <sz val="11"/>
        <color theme="1"/>
        <rFont val="Calibri"/>
        <family val="2"/>
        <scheme val="minor"/>
      </rPr>
      <t>: 
800-463-3339)</t>
    </r>
  </si>
  <si>
    <t>2 Day (2nd Business Day)</t>
  </si>
  <si>
    <t>3rd Party</t>
  </si>
  <si>
    <r>
      <t>NIST Div 680.02, (</t>
    </r>
    <r>
      <rPr>
        <i/>
        <sz val="11"/>
        <color theme="1"/>
        <rFont val="Calibri"/>
        <family val="2"/>
        <scheme val="minor"/>
      </rPr>
      <t>your RMAP group</t>
    </r>
    <r>
      <rPr>
        <sz val="11"/>
        <color theme="1"/>
        <rFont val="Calibri"/>
        <family val="2"/>
        <scheme val="minor"/>
      </rPr>
      <t>)</t>
    </r>
  </si>
  <si>
    <t>Artifact Owner and Description</t>
  </si>
  <si>
    <t>Owner</t>
  </si>
  <si>
    <t>Laboratory:</t>
  </si>
  <si>
    <t>Contact:</t>
  </si>
  <si>
    <t>Email:</t>
  </si>
  <si>
    <t>Phone:</t>
  </si>
  <si>
    <t>Address:</t>
  </si>
  <si>
    <t>Address 2:</t>
  </si>
  <si>
    <t>City:</t>
  </si>
  <si>
    <t>State:</t>
  </si>
  <si>
    <t>Zip Code:</t>
  </si>
  <si>
    <t>Manufacturer:</t>
  </si>
  <si>
    <t>Serial Number:</t>
  </si>
  <si>
    <t>Description:</t>
  </si>
  <si>
    <t>Number of Pieces:</t>
  </si>
  <si>
    <t>Model / Design:</t>
  </si>
  <si>
    <t>Tolerance Classification:</t>
  </si>
  <si>
    <t>Material:</t>
  </si>
  <si>
    <t>Density:</t>
  </si>
  <si>
    <t>Coefficient of Expansion (specify linear or cubical):</t>
  </si>
  <si>
    <t>Neck Graduation Size:</t>
  </si>
  <si>
    <t>Handling Instructions</t>
  </si>
  <si>
    <t>Instructions:</t>
  </si>
  <si>
    <t>Handle in the same manner as routine calibrations of similar type items (unless otherwise specified). Do not clean or adjust any standards unless it is specified in the procedure. Report any breakage or damage to the PT Coordinator and NIST. (Add additional instructions if needed here.)</t>
  </si>
  <si>
    <t>Packing</t>
  </si>
  <si>
    <t>Ensure standards are packed to prevent damage or breakage and notify PT Coordinator and NIST OWM if any deviations are observed. (Add additional instructions if needed here.)</t>
  </si>
  <si>
    <t>Shipping</t>
  </si>
  <si>
    <t>Where To Next? Ask the coordinator, get confirmation from the next lab, (check the schedule).</t>
  </si>
  <si>
    <t>Carrier:</t>
  </si>
  <si>
    <t>FEDEX Express
(Customer Service #: 
800-463-3339)</t>
  </si>
  <si>
    <t>Method:</t>
  </si>
  <si>
    <t>Billing*:</t>
  </si>
  <si>
    <t>Account Number:</t>
  </si>
  <si>
    <t>Internal Billing Reference:</t>
  </si>
  <si>
    <t>NIST Div 680.02, (your RMAP group)</t>
  </si>
  <si>
    <t>Insurance:</t>
  </si>
  <si>
    <t>(see below)</t>
  </si>
  <si>
    <t>Ship Weight (lb):</t>
  </si>
  <si>
    <t>Comments:</t>
  </si>
  <si>
    <t>Do NOT use Ground Shipping without OWM permission.</t>
  </si>
  <si>
    <t xml:space="preserve">*Non-State labs must pay shipping costs from their lab to the next lab.  </t>
  </si>
  <si>
    <t>Artifact Insurance Reference Information</t>
  </si>
  <si>
    <t>Artifact</t>
  </si>
  <si>
    <t>Insurance Amount</t>
  </si>
  <si>
    <t>Ship Weight (lb)</t>
  </si>
  <si>
    <t>100 gal Prover</t>
  </si>
  <si>
    <t>15 gal Sensitive Neck Prover</t>
  </si>
  <si>
    <t>5 gal Slicker</t>
  </si>
  <si>
    <t>5 gal Special J</t>
  </si>
  <si>
    <t>5 gal Test Measure</t>
  </si>
  <si>
    <t>1 qt Glass Flask</t>
  </si>
  <si>
    <t>Digital Thermometer ± 0.05 °C</t>
  </si>
  <si>
    <t>Precision  5 kg to 1 mg</t>
  </si>
  <si>
    <t>Precision  1 kg to 1 mg</t>
  </si>
  <si>
    <t>Precision Decades 1 kg to 10 mg</t>
  </si>
  <si>
    <t>Precision 1 kg pair</t>
  </si>
  <si>
    <t>Precision 100 g set</t>
  </si>
  <si>
    <t>500 lb SS pair</t>
  </si>
  <si>
    <t>Cast Iron weight &lt; 25 kg</t>
  </si>
  <si>
    <t>Mass III Metric weight set</t>
  </si>
  <si>
    <t>Mass III US Cust. weight set</t>
  </si>
  <si>
    <t>SECTION P4: Addresses, Contacts, Shipping/Routing</t>
  </si>
  <si>
    <t>NIST will supply a regional list at each RMAP, based on the NIST database.</t>
  </si>
  <si>
    <t>Participant Name</t>
  </si>
  <si>
    <t xml:space="preserve"> Shipping Address</t>
  </si>
  <si>
    <t>MUST SHIP ON THIS DATE</t>
  </si>
  <si>
    <t>Address 1</t>
  </si>
  <si>
    <t>Address 2</t>
  </si>
  <si>
    <t>City</t>
  </si>
  <si>
    <t>State</t>
  </si>
  <si>
    <t>Zip Code</t>
  </si>
  <si>
    <t>NIST OWM
100 Bureau Drive, Stop 2600
Gaithersburg, MD 20899</t>
  </si>
  <si>
    <t>Abbreviation</t>
  </si>
  <si>
    <t>ALABAMA</t>
  </si>
  <si>
    <t>AL</t>
  </si>
  <si>
    <t>ALASKA</t>
  </si>
  <si>
    <t>AK</t>
  </si>
  <si>
    <t>ARIZONA</t>
  </si>
  <si>
    <t>AZ</t>
  </si>
  <si>
    <t>ARKANSAS</t>
  </si>
  <si>
    <t>AR</t>
  </si>
  <si>
    <t>CALIFORNIA</t>
  </si>
  <si>
    <t>CA</t>
  </si>
  <si>
    <t>COLORADO</t>
  </si>
  <si>
    <t>CO</t>
  </si>
  <si>
    <t>CONNECTICUT</t>
  </si>
  <si>
    <t>CT</t>
  </si>
  <si>
    <t>DELAWARE</t>
  </si>
  <si>
    <t>DE</t>
  </si>
  <si>
    <t>FLORIDA</t>
  </si>
  <si>
    <t>FL</t>
  </si>
  <si>
    <t>GEORGIA</t>
  </si>
  <si>
    <t>GA</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</si>
  <si>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</si>
  <si>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</si>
  <si>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</si>
  <si>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</si>
  <si>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</si>
  <si>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</si>
  <si>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</si>
  <si>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</si>
  <si>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</si>
  <si>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</si>
  <si>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</si>
  <si>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</si>
  <si>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</si>
  <si>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</si>
  <si>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</si>
  <si>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</si>
  <si>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</si>
  <si>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</si>
  <si>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</si>
  <si>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</si>
  <si>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</si>
  <si>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</si>
  <si>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</si>
  <si>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</si>
  <si>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</si>
  <si>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</si>
  <si>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</si>
  <si>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</si>
  <si>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</si>
  <si>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</si>
  <si>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</si>
  <si>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</si>
  <si>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</si>
  <si>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</si>
  <si>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</si>
  <si>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</si>
  <si>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</si>
  <si>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</si>
  <si>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</si>
  <si>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</si>
  <si>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</si>
  <si>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</si>
  <si>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</si>
  <si>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</si>
  <si>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</si>
  <si>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</si>
  <si>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</si>
  <si>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</si>
  <si>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</si>
  <si>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</si>
  <si>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</si>
  <si>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</si>
  <si>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</si>
  <si>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</si>
  <si>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</si>
  <si>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</si>
  <si>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</si>
  <si>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</si>
  <si>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</si>
  <si>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</si>
  <si>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</si>
  <si>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</si>
  <si>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</si>
  <si>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</si>
  <si>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</si>
  <si>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</si>
  <si>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</si>
  <si>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</si>
  <si>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</si>
  <si>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</si>
  <si>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</si>
  <si>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</si>
  <si>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</si>
  <si>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</si>
  <si>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</si>
  <si>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</si>
  <si>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</si>
  <si>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</si>
  <si>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</si>
  <si>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</si>
  <si>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GUAM</t>
  </si>
  <si>
    <t>GU</t>
  </si>
  <si>
    <t>PUERTO RICO</t>
  </si>
  <si>
    <t>PR</t>
  </si>
  <si>
    <t>VIRGIN ISLANDS</t>
  </si>
  <si>
    <t>VI</t>
  </si>
  <si>
    <t>PT Receipt and Assessment</t>
  </si>
  <si>
    <t>Receipt and Assessment</t>
  </si>
  <si>
    <t>Name of PT or PT Items</t>
  </si>
  <si>
    <t>Date:</t>
  </si>
  <si>
    <t>Date of arrival of the PT items/standards:</t>
  </si>
  <si>
    <t>From:</t>
  </si>
  <si>
    <t>Condition of the standards/visual inspection of the PT items and condition of packaging and shipping materials (noting any improper packaging, damage to shipping materials, or damage to PT items):</t>
  </si>
  <si>
    <t>Other remarks (anticipated completion of calibrations is helpful to the PT coordinator):</t>
  </si>
  <si>
    <t>Name of the contact person:</t>
  </si>
  <si>
    <t>E-mail:</t>
  </si>
  <si>
    <t>Note: Fill and send this form by e-mail to the PT Coordinator upon arrival of the standards.</t>
  </si>
  <si>
    <t xml:space="preserve">This form may be substituted with an email provided it contains all information. </t>
  </si>
  <si>
    <t>SECTION O1: Coordinator Tracking</t>
  </si>
  <si>
    <t>Official</t>
  </si>
  <si>
    <t>*</t>
  </si>
  <si>
    <t>Y</t>
  </si>
  <si>
    <t>Today's Date:</t>
  </si>
  <si>
    <t>Coordinator Tracking</t>
  </si>
  <si>
    <t>Vital
(Hard Scheduled)</t>
  </si>
  <si>
    <t>Official
Lab
Values</t>
  </si>
  <si>
    <t>Date
Received</t>
  </si>
  <si>
    <t>Measurements
Completed</t>
  </si>
  <si>
    <t>Calibration
Certificate
Received</t>
  </si>
  <si>
    <t>Date
Shipped</t>
  </si>
  <si>
    <t>Shipped  
To</t>
  </si>
  <si>
    <t>Number of Days at lab</t>
  </si>
  <si>
    <t>Data Input Confirmed</t>
  </si>
  <si>
    <t>SECTION O2: Coordinator Feedback</t>
  </si>
  <si>
    <t>Complaint</t>
  </si>
  <si>
    <t>Nonconformity</t>
  </si>
  <si>
    <t>Corrective Action</t>
  </si>
  <si>
    <t>TBD</t>
  </si>
  <si>
    <t>Suggestion</t>
  </si>
  <si>
    <t>Other</t>
  </si>
  <si>
    <t>Coordinator Tracking - Feedback</t>
  </si>
  <si>
    <t>Type</t>
  </si>
  <si>
    <t>Person / Lab</t>
  </si>
  <si>
    <t>(Email)</t>
  </si>
  <si>
    <t>(Phone)</t>
  </si>
  <si>
    <t>Issue</t>
  </si>
  <si>
    <t>Notify NIST?</t>
  </si>
  <si>
    <t>Suggested Resolution</t>
  </si>
  <si>
    <t>Assigned To</t>
  </si>
  <si>
    <t>Due Date</t>
  </si>
  <si>
    <t>Evaluation</t>
  </si>
  <si>
    <r>
      <rPr>
        <b/>
        <sz val="11"/>
        <color theme="1"/>
        <rFont val="Calibri"/>
        <family val="2"/>
        <scheme val="minor"/>
      </rPr>
      <t xml:space="preserve">NOTE: </t>
    </r>
    <r>
      <rPr>
        <sz val="11"/>
        <color theme="1"/>
        <rFont val="Calibri"/>
        <family val="2"/>
        <scheme val="minor"/>
      </rPr>
      <t xml:space="preserve"> </t>
    </r>
  </si>
  <si>
    <t>Enter the date for the PT Report signature block:</t>
  </si>
  <si>
    <t>Office of Weights and Measures</t>
  </si>
  <si>
    <t>Laboratory Metrology Program</t>
  </si>
  <si>
    <t>PT Program</t>
  </si>
  <si>
    <t>100 Bureau Dr, MS 2600</t>
  </si>
  <si>
    <t>Gaithersburg, MD 20899</t>
  </si>
  <si>
    <t>Phone: (301) 975-4004</t>
  </si>
  <si>
    <t>PT Identification:</t>
  </si>
  <si>
    <t>Measurand or Characteristics:</t>
  </si>
  <si>
    <t>Applicable Tolerances:</t>
  </si>
  <si>
    <r>
      <t>Portion of Tolerance for P</t>
    </r>
    <r>
      <rPr>
        <b/>
        <vertAlign val="subscript"/>
        <sz val="11"/>
        <color theme="1"/>
        <rFont val="Calibri"/>
        <family val="2"/>
        <scheme val="minor"/>
      </rPr>
      <t>n</t>
    </r>
    <r>
      <rPr>
        <b/>
        <sz val="11"/>
        <color theme="1"/>
        <rFont val="Calibri"/>
        <family val="2"/>
        <scheme val="minor"/>
      </rPr>
      <t>:</t>
    </r>
  </si>
  <si>
    <t>Description of Standard(s)</t>
  </si>
  <si>
    <t>Calibration Item:</t>
  </si>
  <si>
    <t>Owner:</t>
  </si>
  <si>
    <t>Serial No:</t>
  </si>
  <si>
    <t>Model/Design:</t>
  </si>
  <si>
    <t>Class and Type:</t>
  </si>
  <si>
    <t>Number of Items:</t>
  </si>
  <si>
    <t>History/Stability:</t>
  </si>
  <si>
    <t>Operation of PT</t>
  </si>
  <si>
    <t>PT Plan Filename:</t>
  </si>
  <si>
    <t>Design/Scheme:</t>
  </si>
  <si>
    <t>Procedure(s) Used by Participants:</t>
  </si>
  <si>
    <t>PT Statements</t>
  </si>
  <si>
    <t>Procedures Used for PT Evaluation</t>
  </si>
  <si>
    <r>
      <t>The OWM SOP for PT Planning, Operating, Analyzing, and Reporting PT Results was used with the OWM PT program Excel templates for planning, operating, analyzing and reporting this PT. Robust statistical tools were used and are consistent with ISO/IEC DIS 17043:2022 and ISO 13528:2022 and are used to assign reference values and associated uncertainties for each standard artifact in the PT. Standard analyses provided in each PT include evaluation of: bias, normalized error (</t>
    </r>
    <r>
      <rPr>
        <i/>
        <sz val="11"/>
        <rFont val="Calibri"/>
        <family val="2"/>
        <scheme val="minor"/>
      </rPr>
      <t>E</t>
    </r>
    <r>
      <rPr>
        <i/>
        <vertAlign val="subscript"/>
        <sz val="11"/>
        <rFont val="Calibri"/>
        <family val="2"/>
        <scheme val="minor"/>
      </rPr>
      <t>n</t>
    </r>
    <r>
      <rPr>
        <sz val="11"/>
        <rFont val="Calibri"/>
        <family val="2"/>
        <scheme val="minor"/>
      </rPr>
      <t>), normalized precision (</t>
    </r>
    <r>
      <rPr>
        <i/>
        <sz val="11"/>
        <rFont val="Calibri"/>
        <family val="2"/>
        <scheme val="minor"/>
      </rPr>
      <t>P</t>
    </r>
    <r>
      <rPr>
        <i/>
        <vertAlign val="subscript"/>
        <sz val="11"/>
        <rFont val="Calibri"/>
        <family val="2"/>
        <scheme val="minor"/>
      </rPr>
      <t>n</t>
    </r>
    <r>
      <rPr>
        <sz val="11"/>
        <rFont val="Calibri"/>
        <family val="2"/>
        <scheme val="minor"/>
      </rPr>
      <t xml:space="preserve">) and </t>
    </r>
    <r>
      <rPr>
        <i/>
        <sz val="11"/>
        <rFont val="Calibri"/>
        <family val="2"/>
        <scheme val="minor"/>
      </rPr>
      <t xml:space="preserve">Z </t>
    </r>
    <r>
      <rPr>
        <sz val="11"/>
        <rFont val="Calibri"/>
        <family val="2"/>
        <scheme val="minor"/>
      </rPr>
      <t xml:space="preserve">values.  Portions of this completed PT Plan template are used to create the leading pages of the approved PT Final Report. Summary tables, graphs, and statistical results follow and are created from the PT Analysis templates. The OWM Supplemental Report provides additional information regarding analysis of the participant results. </t>
    </r>
  </si>
  <si>
    <t xml:space="preserve">Metrological Traceability </t>
  </si>
  <si>
    <r>
      <t xml:space="preserve">The calibration item(s) described in this report has/have assigned measurement results that have demonstrated metrological traceability referenced to the International System of Units (SI).  The assigned reference values are identified on the applicable tabulated page for each standard PT artifact and are consistent with reference value selection methods in ISO 13528:2022.  The OWM SOP for PT Planning, Operating, Analyzing, and Reporting PT Results and the OWM PT Supplemental Report provide descriptions of methods used to ensure metrological traceability. Each laboratory participant is expected to demonstrate metrological traceability to the SI. Descriptions of </t>
    </r>
    <r>
      <rPr>
        <i/>
        <sz val="11"/>
        <color rgb="FF000000"/>
        <rFont val="Calibri"/>
        <family val="2"/>
        <scheme val="minor"/>
      </rPr>
      <t>En</t>
    </r>
    <r>
      <rPr>
        <sz val="11"/>
        <color indexed="8"/>
        <rFont val="Calibri"/>
        <family val="2"/>
        <scheme val="minor"/>
      </rPr>
      <t xml:space="preserve"> and </t>
    </r>
    <r>
      <rPr>
        <i/>
        <sz val="11"/>
        <color rgb="FF000000"/>
        <rFont val="Calibri"/>
        <family val="2"/>
        <scheme val="minor"/>
      </rPr>
      <t>Pn</t>
    </r>
    <r>
      <rPr>
        <sz val="11"/>
        <color indexed="8"/>
        <rFont val="Calibri"/>
        <family val="2"/>
        <scheme val="minor"/>
      </rPr>
      <t xml:space="preserve"> analysis methods are further described in the OWM PT Supplemental Report.</t>
    </r>
  </si>
  <si>
    <t>Uncertainty Statement</t>
  </si>
  <si>
    <r>
      <t xml:space="preserve">The expanded uncertainty reported for the assigned reference value(s) defines an interval with a 95.45 % level of confidence. The expanded uncertainty presented in this report is consistent with ISO/IEC 17043, ISO 13528:2022 for assigning PT reference values, and is consistent with the BIPM JCGM 100:2008, </t>
    </r>
    <r>
      <rPr>
        <i/>
        <sz val="11"/>
        <rFont val="Calibri"/>
        <family val="2"/>
        <scheme val="minor"/>
      </rPr>
      <t>Evaluation of measurement data — Guide to the expression of uncertainty in measurement (GUM 1995 with minor corrections)</t>
    </r>
    <r>
      <rPr>
        <sz val="11"/>
        <rFont val="Calibri"/>
        <family val="2"/>
        <scheme val="minor"/>
      </rPr>
      <t>. See the OWM SOP for PT Coordination, Analysis, and Reporting or the PT Supplemental Report for descriptions of methods used to assign expanded uncertainties for reference values.</t>
    </r>
  </si>
  <si>
    <t>PT Participant Information</t>
  </si>
  <si>
    <t>Additional PT Summary Information, Comments or Recommendations for Participants</t>
  </si>
  <si>
    <t>- OWM PT Supplemental Report should be used to interpret pass/fail criteria and statistical analyses.</t>
  </si>
  <si>
    <t>- All particpants should follow the Good Laboratory Practice (GLP) for PT follow Up to further analyze this PT data with laboratory measurement assurance data, monitor results for trends, and evaluate marginal or failing data further.  All statistical anayses that indicate failing results require corrective action. State laboratories are required to complete a PT Follow-up Form for each PT.</t>
  </si>
  <si>
    <t>Final/Approved</t>
  </si>
  <si>
    <t>The Office of Weights and Measures PT Program operates according a documented quality system that includes NISTIR 7082, Proficiency Test Policy and Plan and NISTIR 7214, Office of Weights and Measures, Quality Manual For Proficiency Testing and Interlaboratory Comparisons which incorporate by reference ISO/IEC 17043 and ISO 13528.</t>
  </si>
  <si>
    <r>
      <t xml:space="preserve">This final PT Report </t>
    </r>
    <r>
      <rPr>
        <sz val="11"/>
        <color rgb="FFFF0000"/>
        <rFont val="Calibri"/>
        <family val="2"/>
        <scheme val="minor"/>
      </rPr>
      <t xml:space="preserve">has or has not </t>
    </r>
    <r>
      <rPr>
        <sz val="11"/>
        <rFont val="Calibri"/>
        <family val="2"/>
        <scheme val="minor"/>
      </rPr>
      <t xml:space="preserve">been amended. </t>
    </r>
    <r>
      <rPr>
        <i/>
        <sz val="11"/>
        <rFont val="Calibri"/>
        <family val="2"/>
        <scheme val="minor"/>
      </rPr>
      <t>(If it has not been amended, delete "has or" and delete the next row).  If it has been amended, delete the "or has not", and complete the explanation in the next row.</t>
    </r>
  </si>
  <si>
    <r>
      <t>If the report was amended, reasons for amendment were the following: (</t>
    </r>
    <r>
      <rPr>
        <i/>
        <sz val="11"/>
        <rFont val="Calibri"/>
        <family val="2"/>
        <scheme val="minor"/>
      </rPr>
      <t>If not amended, delete this row).</t>
    </r>
  </si>
  <si>
    <t>Signature:</t>
  </si>
  <si>
    <t>NIST Office of Weights and Measures</t>
  </si>
  <si>
    <t xml:space="preserve">Name Printed Here, OWM Staff </t>
  </si>
  <si>
    <t xml:space="preserve">This report is to be used for laboratory measurement assurance activities and may be shared with laboratory management and a laboratory's accreditation or recognition bodies.  The report or data herein may not be used for advertising, publication, sharing of another laboratory's results, or marketing and is considered confidential other than for expressly stated purposes. Sharing for alternative purposes is expressly prohibited without the written approval of OWM and all participants. Complaints or feedback regarding this Proficiency Test, its operation, analysis, or reporting may be submitted to NIST OWM Laboratory Metrology Program staff using Form 1 (available on the NIST OWM website). General PT or program feedback and opportunities for improvement may be submitted to OWM Laboratory Metrology Program staff via email. </t>
  </si>
  <si>
    <t>Appendix B: OWM PT Standard Operating Procedure (SOP) 1 for Planning, Operating, Analyzing, and Reporting of PT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</si>
</sst>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_(&quot;$&quot;* #,##0_);_(&quot;$&quot;* \(#,##0\);_(&quot;$&quot;* &quot;-&quot;??_);_(@_)"/>
    <numFmt numFmtId="165" formatCode="yyyy\-mm\-dd"/>
    <numFmt numFmtId="166" formatCode="00000"/>
    <numFmt numFmtId="167" formatCode="[$-F800]dddd\,\ mmmm\ dd\,\ yyyy"/>
    <numFmt numFmtId="168" formatCode="General_)"/>
    <numFmt numFmtId="169" formatCode="@*_"/>
    <numFmt numFmtId="170" formatCode="yyyymmdd"/>
  </numFmts>
  <fonts count="52" x14ac:knownFonts="1">
    <font>
      <sz val="11"/>
      <color theme="1"/>
      <name val="Calibri"/>
      <family val="2"/>
      <scheme val="minor"/>
    </font>
    <font>
      <sz val="11"/>
      <color rgb="FFFF0000"/>
      <name val="Calibri"/>
      <family val="2"/>
      <scheme val="minor"/>
    </font>
    <font>
      <sz val="11"/>
      <color theme="0"/>
      <name val="Calibri"/>
      <family val="2"/>
      <scheme val="minor"/>
    </font>
    <font>
      <sz val="9"/>
      <color indexed="81"/>
      <name val="Tahoma"/>
      <family val="2"/>
    </font>
    <font>
      <b/>
      <sz val="12"/>
      <color theme="1"/>
      <name val="Calibri"/>
      <family val="2"/>
      <scheme val="minor"/>
    </font>
    <font>
      <sz val="11"/>
      <name val="Calibri"/>
      <family val="2"/>
      <scheme val="minor"/>
    </font>
    <font>
      <b/>
      <sz val="11"/>
      <color theme="1"/>
      <name val="Calibri"/>
      <family val="2"/>
      <scheme val="minor"/>
    </font>
    <font>
      <b/>
      <sz val="11"/>
      <name val="Calibri"/>
      <family val="2"/>
      <scheme val="minor"/>
    </font>
    <font>
      <sz val="11"/>
      <color theme="1"/>
      <name val="Calibri"/>
      <family val="2"/>
      <scheme val="minor"/>
    </font>
    <font>
      <vertAlign val="subscript"/>
      <sz val="11"/>
      <color theme="1"/>
      <name val="Calibri"/>
      <family val="2"/>
      <scheme val="minor"/>
    </font>
    <font>
      <sz val="22"/>
      <color theme="1"/>
      <name val="Calibri"/>
      <family val="2"/>
      <scheme val="minor"/>
    </font>
    <font>
      <sz val="12"/>
      <color rgb="FF000000"/>
      <name val="Calibri"/>
      <family val="2"/>
      <scheme val="minor"/>
    </font>
    <font>
      <sz val="16"/>
      <color theme="1"/>
      <name val="Calibri"/>
      <family val="2"/>
      <scheme val="minor"/>
    </font>
    <font>
      <sz val="14"/>
      <color theme="1"/>
      <name val="Calibri"/>
      <family val="2"/>
      <scheme val="minor"/>
    </font>
    <font>
      <sz val="10"/>
      <color theme="1"/>
      <name val="Calibri"/>
      <family val="2"/>
      <scheme val="minor"/>
    </font>
    <font>
      <b/>
      <sz val="14"/>
      <color theme="1"/>
      <name val="Calibri"/>
      <family val="2"/>
      <scheme val="minor"/>
    </font>
    <font>
      <b/>
      <sz val="14"/>
      <name val="Calibri"/>
      <family val="2"/>
      <scheme val="minor"/>
    </font>
    <font>
      <i/>
      <sz val="11"/>
      <color theme="1"/>
      <name val="Calibri"/>
      <family val="2"/>
      <scheme val="minor"/>
    </font>
    <font>
      <b/>
      <sz val="11"/>
      <color theme="0"/>
      <name val="Calibri"/>
      <family val="2"/>
      <scheme val="minor"/>
    </font>
    <font>
      <sz val="11"/>
      <color rgb="FF000000"/>
      <name val="Calibri"/>
      <family val="2"/>
    </font>
    <font>
      <b/>
      <sz val="9"/>
      <color indexed="81"/>
      <name val="Tahoma"/>
      <family val="2"/>
    </font>
    <font>
      <sz val="12"/>
      <name val="Helv"/>
    </font>
    <font>
      <b/>
      <u/>
      <sz val="11"/>
      <name val="Calibri"/>
      <family val="2"/>
      <scheme val="minor"/>
    </font>
    <font>
      <b/>
      <i/>
      <sz val="14"/>
      <name val="Calibri"/>
      <family val="2"/>
      <scheme val="minor"/>
    </font>
    <font>
      <sz val="10"/>
      <name val="Arial"/>
      <family val="2"/>
    </font>
    <font>
      <b/>
      <vertAlign val="subscript"/>
      <sz val="11"/>
      <color theme="1"/>
      <name val="Calibri"/>
      <family val="2"/>
      <scheme val="minor"/>
    </font>
    <font>
      <b/>
      <sz val="12"/>
      <name val="Calibri"/>
      <family val="2"/>
      <scheme val="minor"/>
    </font>
    <font>
      <sz val="10"/>
      <color rgb="FF363636"/>
      <name val="Segoe UI"/>
      <family val="2"/>
    </font>
    <font>
      <sz val="11"/>
      <color indexed="8"/>
      <name val="Calibri"/>
      <family val="2"/>
      <scheme val="minor"/>
    </font>
    <font>
      <i/>
      <sz val="11"/>
      <name val="Calibri"/>
      <family val="2"/>
      <scheme val="minor"/>
    </font>
    <font>
      <sz val="11"/>
      <color rgb="FF000000"/>
      <name val="Calibri"/>
      <family val="2"/>
      <scheme val="minor"/>
    </font>
    <font>
      <sz val="18"/>
      <name val="Calibri"/>
      <family val="2"/>
      <scheme val="minor"/>
    </font>
    <font>
      <b/>
      <sz val="11"/>
      <color rgb="FFFF0000"/>
      <name val="Calibri"/>
      <family val="2"/>
      <scheme val="minor"/>
    </font>
    <font>
      <u/>
      <sz val="11"/>
      <color theme="10"/>
      <name val="Calibri"/>
      <family val="2"/>
      <scheme val="minor"/>
    </font>
    <font>
      <i/>
      <sz val="11"/>
      <color rgb="FF000000"/>
      <name val="Calibri"/>
      <family val="2"/>
      <scheme val="minor"/>
    </font>
    <font>
      <i/>
      <sz val="9"/>
      <color theme="1"/>
      <name val="Calibri"/>
      <family val="2"/>
      <scheme val="minor"/>
    </font>
    <font>
      <i/>
      <vertAlign val="subscript"/>
      <sz val="11"/>
      <name val="Calibri"/>
      <family val="2"/>
      <scheme val="minor"/>
    </font>
    <font>
      <b/>
      <sz val="12"/>
      <color theme="1"/>
      <name val="Times New Roman"/>
      <family val="1"/>
    </font>
    <font>
      <sz val="12"/>
      <color theme="1"/>
      <name val="Times New Roman"/>
      <family val="1"/>
    </font>
    <font>
      <b/>
      <sz val="14"/>
      <color theme="1"/>
      <name val="Times New Roman"/>
      <family val="1"/>
    </font>
    <font>
      <sz val="11"/>
      <color theme="1"/>
      <name val="Times New Roman"/>
      <family val="1"/>
    </font>
    <font>
      <sz val="9"/>
      <color theme="1"/>
      <name val="Calibri"/>
      <family val="2"/>
      <scheme val="minor"/>
    </font>
    <font>
      <sz val="10"/>
      <name val="Verdana"/>
      <family val="2"/>
    </font>
    <font>
      <b/>
      <sz val="10"/>
      <name val="Arial"/>
      <family val="2"/>
    </font>
    <font>
      <b/>
      <sz val="10"/>
      <name val="Verdana"/>
      <family val="2"/>
    </font>
    <font>
      <sz val="10"/>
      <color rgb="FFC00000"/>
      <name val="Verdana"/>
      <family val="2"/>
    </font>
    <font>
      <u/>
      <sz val="10"/>
      <color indexed="12"/>
      <name val="Arial"/>
      <family val="2"/>
    </font>
    <font>
      <b/>
      <u/>
      <sz val="10"/>
      <color indexed="12"/>
      <name val="Arial"/>
      <family val="2"/>
    </font>
    <font>
      <b/>
      <sz val="12"/>
      <name val="Arial"/>
      <family val="2"/>
    </font>
    <font>
      <b/>
      <i/>
      <sz val="10"/>
      <name val="Arial"/>
      <family val="2"/>
    </font>
    <font>
      <b/>
      <sz val="10"/>
      <color rgb="FFFF0000"/>
      <name val="Verdana"/>
      <family val="2"/>
    </font>
    <font>
      <b/>
      <sz val="12"/>
      <color rgb="FFFF0000"/>
      <name val="Verdana"/>
      <family val="2"/>
    </font>
  </fonts>
  <fills count="16">
    <fill>
      <patternFill patternType="none"/>
    </fill>
    <fill>
      <patternFill patternType="gray125"/>
    </fill>
    <fill>
      <patternFill patternType="solid">
        <fgColor theme="0" tint="-0.14999847407452621"/>
        <bgColor indexed="64"/>
      </patternFill>
    </fill>
    <fill>
      <patternFill patternType="solid">
        <fgColor theme="1" tint="0.14999847407452621"/>
        <bgColor indexed="64"/>
      </patternFill>
    </fill>
    <fill>
      <patternFill patternType="solid">
        <fgColor rgb="FFACCCEA"/>
        <bgColor indexed="64"/>
      </patternFill>
    </fill>
    <fill>
      <patternFill patternType="solid">
        <fgColor rgb="FFB6DF89"/>
        <bgColor indexed="64"/>
      </patternFill>
    </fill>
    <fill>
      <patternFill patternType="solid">
        <fgColor rgb="FFFF0000"/>
        <bgColor indexed="64"/>
      </patternFill>
    </fill>
    <fill>
      <patternFill patternType="solid">
        <fgColor theme="1"/>
        <bgColor indexed="64"/>
      </patternFill>
    </fill>
    <fill>
      <patternFill patternType="mediumGray">
        <fgColor theme="0"/>
        <bgColor rgb="FFFFFF61"/>
      </patternFill>
    </fill>
    <fill>
      <patternFill patternType="solid">
        <fgColor rgb="FFFFFF99"/>
        <bgColor indexed="64"/>
      </patternFill>
    </fill>
    <fill>
      <patternFill patternType="solid">
        <fgColor rgb="FFA5A5A5"/>
      </patternFill>
    </fill>
    <fill>
      <patternFill patternType="solid">
        <fgColor theme="0"/>
        <bgColor indexed="64"/>
      </patternFill>
    </fill>
    <fill>
      <patternFill patternType="solid">
        <fgColor rgb="FFFF7C80"/>
        <bgColor indexed="64"/>
      </patternFill>
    </fill>
    <fill>
      <patternFill patternType="solid">
        <fgColor rgb="FFC9E7A7"/>
        <bgColor indexed="64"/>
      </patternFill>
    </fill>
    <fill>
      <patternFill patternType="solid">
        <fgColor rgb="FFCC99FF"/>
        <bgColor indexed="64"/>
      </patternFill>
    </fill>
    <fill>
      <patternFill patternType="solid">
        <fgColor theme="4" tint="0.79998168889431442"/>
        <bgColor indexed="64"/>
      </patternFill>
    </fill>
  </fills>
  <borders count="78">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double">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style="double">
        <color rgb="FF3F3F3F"/>
      </left>
      <right style="double">
        <color rgb="FF3F3F3F"/>
      </right>
      <top style="double">
        <color rgb="FF3F3F3F"/>
      </top>
      <bottom style="double">
        <color rgb="FF3F3F3F"/>
      </bottom>
      <diagonal/>
    </border>
    <border>
      <left/>
      <right/>
      <top style="double">
        <color auto="1"/>
      </top>
      <bottom style="double">
        <color auto="1"/>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auto="1"/>
      </top>
      <bottom style="hair">
        <color auto="1"/>
      </bottom>
      <diagonal/>
    </border>
    <border>
      <left/>
      <right/>
      <top/>
      <bottom style="hair">
        <color auto="1"/>
      </bottom>
      <diagonal/>
    </border>
    <border>
      <left/>
      <right/>
      <top style="hair">
        <color auto="1"/>
      </top>
      <bottom style="hair">
        <color auto="1"/>
      </bottom>
      <diagonal/>
    </border>
    <border>
      <left style="medium">
        <color indexed="64"/>
      </left>
      <right style="medium">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rgb="FFFF0000"/>
      </left>
      <right style="double">
        <color rgb="FFFF0000"/>
      </right>
      <top style="double">
        <color rgb="FFFF0000"/>
      </top>
      <bottom/>
      <diagonal/>
    </border>
    <border>
      <left style="double">
        <color rgb="FFFF0000"/>
      </left>
      <right style="double">
        <color rgb="FFFF0000"/>
      </right>
      <top/>
      <bottom/>
      <diagonal/>
    </border>
    <border>
      <left style="double">
        <color rgb="FFFF0000"/>
      </left>
      <right style="double">
        <color rgb="FFFF0000"/>
      </right>
      <top/>
      <bottom style="double">
        <color rgb="FFFF0000"/>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s>
  <cellStyleXfs count="8">
    <xf numFmtId="0" fontId="0" fillId="0" borderId="0"/>
    <xf numFmtId="44" fontId="8" fillId="0" borderId="0" applyFont="0" applyFill="0" applyBorder="0" applyAlignment="0" applyProtection="0"/>
    <xf numFmtId="0" fontId="18" fillId="10" borderId="55" applyNumberFormat="0" applyAlignment="0" applyProtection="0"/>
    <xf numFmtId="168" fontId="21" fillId="0" borderId="0"/>
    <xf numFmtId="0" fontId="24" fillId="0" borderId="0"/>
    <xf numFmtId="0" fontId="33" fillId="0" borderId="0" applyNumberFormat="0" applyFill="0" applyBorder="0" applyAlignment="0" applyProtection="0"/>
    <xf numFmtId="0" fontId="42" fillId="0" borderId="0"/>
    <xf numFmtId="0" fontId="46" fillId="0" borderId="0" applyNumberFormat="0" applyFill="0" applyBorder="0" applyAlignment="0" applyProtection="0">
      <alignment vertical="top"/>
      <protection locked="0"/>
    </xf>
  </cellStyleXfs>
  <cellXfs count="429">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0" fillId="2" borderId="0" xfId="0" applyFill="1"/>
    <xf numFmtId="0" fontId="1" fillId="0" borderId="0" xfId="0" applyFont="1"/>
    <xf numFmtId="0" fontId="0" fillId="0" borderId="0" xfId="0" applyBorder="1" applyAlignment="1">
      <alignment horizontal="center"/>
    </xf>
    <xf numFmtId="0" fontId="0" fillId="0" borderId="0" xfId="0" applyAlignment="1">
      <alignment horizontal="left"/>
    </xf>
    <xf numFmtId="0" fontId="0" fillId="0" borderId="0" xfId="0" applyBorder="1" applyAlignment="1">
      <alignment horizontal="left"/>
    </xf>
    <xf numFmtId="0" fontId="0" fillId="2" borderId="1" xfId="0" applyFill="1" applyBorder="1" applyAlignment="1">
      <alignment horizontal="center"/>
    </xf>
    <xf numFmtId="0" fontId="0" fillId="2" borderId="1" xfId="0" applyFill="1" applyBorder="1"/>
    <xf numFmtId="0" fontId="0" fillId="0" borderId="0" xfId="0" applyAlignment="1">
      <alignment horizontal="center" vertical="center"/>
    </xf>
    <xf numFmtId="0" fontId="0" fillId="2" borderId="12" xfId="0" applyFill="1" applyBorder="1"/>
    <xf numFmtId="0" fontId="0" fillId="2" borderId="4" xfId="0" applyFill="1" applyBorder="1" applyAlignment="1">
      <alignment horizontal="center" vertical="center" wrapText="1"/>
    </xf>
    <xf numFmtId="0" fontId="0" fillId="2" borderId="9" xfId="0"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8" xfId="0" applyBorder="1"/>
    <xf numFmtId="0" fontId="10" fillId="0" borderId="0" xfId="0" applyFont="1"/>
    <xf numFmtId="0" fontId="0" fillId="2" borderId="14" xfId="0" applyFill="1" applyBorder="1" applyAlignment="1">
      <alignment horizontal="right"/>
    </xf>
    <xf numFmtId="14" fontId="0" fillId="2" borderId="13" xfId="0" applyNumberFormat="1" applyFill="1" applyBorder="1" applyAlignment="1">
      <alignment horizontal="center" vertical="center"/>
    </xf>
    <xf numFmtId="0" fontId="0" fillId="0" borderId="0" xfId="0" applyBorder="1" applyAlignment="1">
      <alignment horizontal="center" vertical="center"/>
    </xf>
    <xf numFmtId="0" fontId="0" fillId="2" borderId="12" xfId="0" applyFill="1" applyBorder="1" applyAlignment="1">
      <alignment horizontal="right"/>
    </xf>
    <xf numFmtId="14" fontId="0" fillId="2" borderId="13" xfId="0" applyNumberFormat="1" applyFill="1" applyBorder="1" applyAlignment="1">
      <alignment horizontal="center"/>
    </xf>
    <xf numFmtId="1" fontId="0" fillId="2" borderId="13" xfId="0" applyNumberFormat="1" applyFill="1" applyBorder="1" applyAlignment="1">
      <alignment horizontal="center"/>
    </xf>
    <xf numFmtId="0" fontId="0" fillId="0" borderId="0" xfId="0" applyFill="1"/>
    <xf numFmtId="0" fontId="0" fillId="0" borderId="0" xfId="0" applyAlignment="1">
      <alignment horizontal="right"/>
    </xf>
    <xf numFmtId="0" fontId="12" fillId="0" borderId="0" xfId="0" applyFont="1"/>
    <xf numFmtId="0" fontId="0" fillId="2" borderId="0" xfId="0" applyFill="1" applyBorder="1" applyAlignment="1">
      <alignment horizontal="center"/>
    </xf>
    <xf numFmtId="0" fontId="0" fillId="0" borderId="3" xfId="0" applyBorder="1"/>
    <xf numFmtId="0" fontId="0" fillId="0" borderId="18" xfId="0" applyBorder="1"/>
    <xf numFmtId="0" fontId="0" fillId="6" borderId="22" xfId="0" applyFill="1"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18" xfId="0" applyBorder="1" applyAlignment="1">
      <alignment horizontal="center"/>
    </xf>
    <xf numFmtId="0" fontId="0" fillId="0" borderId="9" xfId="0" applyBorder="1" applyAlignment="1">
      <alignment horizontal="center"/>
    </xf>
    <xf numFmtId="0" fontId="0" fillId="0" borderId="4" xfId="0" applyBorder="1" applyAlignment="1">
      <alignment horizontal="center"/>
    </xf>
    <xf numFmtId="0" fontId="4" fillId="0" borderId="0" xfId="0" applyFont="1" applyAlignment="1">
      <alignment horizontal="left"/>
    </xf>
    <xf numFmtId="0" fontId="0" fillId="2" borderId="0" xfId="0" applyFill="1" applyAlignment="1">
      <alignment horizontal="center"/>
    </xf>
    <xf numFmtId="0" fontId="0" fillId="7" borderId="0" xfId="0" applyFill="1"/>
    <xf numFmtId="0" fontId="0" fillId="0" borderId="5" xfId="0" applyBorder="1"/>
    <xf numFmtId="0" fontId="0" fillId="0" borderId="7" xfId="0" applyBorder="1"/>
    <xf numFmtId="0" fontId="0" fillId="0" borderId="2" xfId="0" applyBorder="1"/>
    <xf numFmtId="0" fontId="0" fillId="0" borderId="9" xfId="0" applyBorder="1"/>
    <xf numFmtId="0" fontId="0" fillId="0" borderId="11" xfId="0" applyBorder="1"/>
    <xf numFmtId="0" fontId="0" fillId="0" borderId="4" xfId="0" applyFill="1" applyBorder="1"/>
    <xf numFmtId="0" fontId="0" fillId="0" borderId="0" xfId="0" applyBorder="1" applyAlignment="1">
      <alignment horizontal="left" vertical="center"/>
    </xf>
    <xf numFmtId="0" fontId="0" fillId="0" borderId="6" xfId="0" applyBorder="1" applyAlignment="1">
      <alignment horizontal="center" vertical="center"/>
    </xf>
    <xf numFmtId="0" fontId="0" fillId="2" borderId="1" xfId="0" applyFill="1" applyBorder="1" applyAlignment="1">
      <alignment vertical="center" wrapText="1"/>
    </xf>
    <xf numFmtId="0" fontId="0" fillId="0" borderId="4" xfId="0" applyBorder="1"/>
    <xf numFmtId="0" fontId="0" fillId="2" borderId="12" xfId="0" applyFill="1" applyBorder="1" applyAlignment="1">
      <alignment horizontal="left" vertical="center" wrapText="1"/>
    </xf>
    <xf numFmtId="0" fontId="0" fillId="0" borderId="0" xfId="0" applyAlignment="1">
      <alignment horizontal="left" vertical="center"/>
    </xf>
    <xf numFmtId="0" fontId="0" fillId="0" borderId="0" xfId="0" applyFill="1" applyAlignment="1">
      <alignment horizontal="left" vertical="center"/>
    </xf>
    <xf numFmtId="0" fontId="0" fillId="2" borderId="1" xfId="0" applyFill="1" applyBorder="1" applyAlignment="1">
      <alignment horizontal="left" vertical="center"/>
    </xf>
    <xf numFmtId="0" fontId="0" fillId="6" borderId="22" xfId="0" applyFill="1" applyBorder="1"/>
    <xf numFmtId="0" fontId="13" fillId="0" borderId="0" xfId="0" applyFont="1" applyAlignment="1">
      <alignment horizontal="left" vertical="center"/>
    </xf>
    <xf numFmtId="0" fontId="0" fillId="0" borderId="1" xfId="0" applyFill="1" applyBorder="1" applyAlignment="1">
      <alignment horizontal="left" vertical="center"/>
    </xf>
    <xf numFmtId="0" fontId="0" fillId="7" borderId="0" xfId="0" applyFill="1" applyAlignment="1">
      <alignment horizontal="center" vertical="center"/>
    </xf>
    <xf numFmtId="0" fontId="0" fillId="6" borderId="22" xfId="0" applyFill="1" applyBorder="1" applyAlignment="1">
      <alignment horizontal="center" vertical="center"/>
    </xf>
    <xf numFmtId="0" fontId="6" fillId="0" borderId="0" xfId="0" applyFont="1" applyAlignment="1">
      <alignment horizontal="center"/>
    </xf>
    <xf numFmtId="0" fontId="0" fillId="0" borderId="1" xfId="0" applyBorder="1" applyAlignment="1">
      <alignment vertical="center"/>
    </xf>
    <xf numFmtId="0" fontId="0" fillId="0" borderId="1" xfId="0" applyBorder="1" applyAlignment="1">
      <alignment horizontal="left" vertical="center"/>
    </xf>
    <xf numFmtId="0" fontId="1" fillId="0" borderId="14" xfId="0" applyFont="1" applyBorder="1"/>
    <xf numFmtId="0" fontId="0" fillId="2" borderId="1" xfId="0"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0" fillId="0" borderId="15" xfId="0" applyFill="1" applyBorder="1" applyAlignment="1">
      <alignment horizontal="center" vertical="center"/>
    </xf>
    <xf numFmtId="0" fontId="5" fillId="0" borderId="15" xfId="0" applyFont="1"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0" fillId="0" borderId="22" xfId="0" applyFill="1" applyBorder="1" applyAlignment="1">
      <alignment horizontal="center" vertical="center"/>
    </xf>
    <xf numFmtId="0" fontId="5" fillId="0" borderId="22" xfId="0" applyFont="1" applyFill="1" applyBorder="1" applyAlignment="1">
      <alignment horizontal="center" vertical="center"/>
    </xf>
    <xf numFmtId="0" fontId="5" fillId="4" borderId="35" xfId="0" applyFont="1" applyFill="1" applyBorder="1" applyAlignment="1">
      <alignment horizontal="center" vertical="center" wrapText="1"/>
    </xf>
    <xf numFmtId="0" fontId="6" fillId="0" borderId="1" xfId="0" applyFont="1" applyBorder="1" applyAlignment="1">
      <alignment horizontal="center"/>
    </xf>
    <xf numFmtId="164" fontId="0" fillId="0" borderId="1" xfId="1" applyNumberFormat="1" applyFont="1" applyBorder="1" applyAlignment="1">
      <alignment horizontal="center"/>
    </xf>
    <xf numFmtId="0" fontId="0" fillId="9" borderId="18" xfId="0" applyFill="1" applyBorder="1" applyAlignment="1"/>
    <xf numFmtId="0" fontId="5" fillId="9" borderId="27"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9" xfId="0" applyFont="1" applyFill="1" applyBorder="1" applyAlignment="1">
      <alignment horizontal="left" vertical="center" wrapText="1"/>
    </xf>
    <xf numFmtId="0" fontId="0" fillId="9" borderId="1" xfId="0" applyFill="1" applyBorder="1" applyAlignment="1" applyProtection="1">
      <alignment horizontal="center"/>
      <protection locked="0"/>
    </xf>
    <xf numFmtId="0" fontId="0" fillId="9" borderId="1" xfId="0" applyFill="1" applyBorder="1" applyAlignment="1" applyProtection="1">
      <alignment horizontal="center" vertical="center"/>
      <protection locked="0"/>
    </xf>
    <xf numFmtId="0" fontId="0" fillId="8" borderId="4" xfId="0" applyFill="1" applyBorder="1" applyProtection="1">
      <protection locked="0"/>
    </xf>
    <xf numFmtId="0" fontId="0" fillId="8" borderId="0" xfId="0" applyFill="1" applyProtection="1">
      <protection locked="0"/>
    </xf>
    <xf numFmtId="0" fontId="0" fillId="9" borderId="1" xfId="0" applyFill="1" applyBorder="1" applyAlignment="1" applyProtection="1">
      <alignment horizontal="left" wrapText="1"/>
      <protection locked="0"/>
    </xf>
    <xf numFmtId="0" fontId="0" fillId="5" borderId="12" xfId="0" applyFill="1" applyBorder="1" applyAlignment="1" applyProtection="1">
      <alignment horizontal="center" vertical="center"/>
      <protection locked="0"/>
    </xf>
    <xf numFmtId="14" fontId="0" fillId="5" borderId="12" xfId="0" applyNumberFormat="1" applyFill="1" applyBorder="1" applyAlignment="1" applyProtection="1">
      <alignment horizontal="center" vertical="center"/>
      <protection locked="0"/>
    </xf>
    <xf numFmtId="14" fontId="0" fillId="5" borderId="1" xfId="0" applyNumberFormat="1"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0" borderId="0" xfId="0" applyBorder="1" applyAlignment="1" applyProtection="1">
      <alignment horizontal="center" vertical="center" wrapText="1"/>
      <protection locked="0"/>
    </xf>
    <xf numFmtId="165" fontId="0" fillId="0" borderId="0" xfId="0" applyNumberFormat="1" applyBorder="1" applyAlignment="1" applyProtection="1">
      <alignment horizontal="center" vertical="center" wrapText="1"/>
      <protection locked="0"/>
    </xf>
    <xf numFmtId="0" fontId="0" fillId="7" borderId="0" xfId="0" applyFill="1" applyAlignment="1">
      <alignment horizontal="center"/>
    </xf>
    <xf numFmtId="0" fontId="11" fillId="7" borderId="0" xfId="0" applyFont="1" applyFill="1"/>
    <xf numFmtId="0" fontId="0" fillId="0" borderId="51" xfId="0" applyBorder="1" applyAlignment="1">
      <alignment horizontal="center" vertical="center"/>
    </xf>
    <xf numFmtId="0" fontId="0" fillId="0" borderId="52" xfId="0" applyBorder="1" applyAlignment="1">
      <alignment horizontal="center" vertical="center"/>
    </xf>
    <xf numFmtId="0" fontId="0" fillId="0" borderId="0" xfId="0" applyAlignment="1">
      <alignment wrapText="1"/>
    </xf>
    <xf numFmtId="0" fontId="6" fillId="0" borderId="0" xfId="0" applyFont="1"/>
    <xf numFmtId="0" fontId="14" fillId="0" borderId="1" xfId="0" applyFont="1" applyBorder="1" applyAlignment="1">
      <alignment horizontal="center"/>
    </xf>
    <xf numFmtId="49" fontId="0" fillId="0" borderId="18" xfId="0" applyNumberFormat="1" applyBorder="1" applyAlignment="1">
      <alignment horizontal="center"/>
    </xf>
    <xf numFmtId="49" fontId="0" fillId="0" borderId="4" xfId="0" applyNumberFormat="1" applyBorder="1" applyAlignment="1">
      <alignment horizontal="center"/>
    </xf>
    <xf numFmtId="0" fontId="0" fillId="0" borderId="6" xfId="0" applyBorder="1" applyAlignment="1">
      <alignment horizontal="center"/>
    </xf>
    <xf numFmtId="0" fontId="4" fillId="2" borderId="12" xfId="0" applyFont="1" applyFill="1" applyBorder="1" applyAlignment="1">
      <alignment horizontal="center" vertical="center"/>
    </xf>
    <xf numFmtId="0" fontId="0" fillId="0" borderId="4" xfId="0" applyBorder="1" applyAlignment="1">
      <alignment horizontal="center" vertical="center"/>
    </xf>
    <xf numFmtId="0" fontId="0" fillId="0" borderId="9" xfId="0" applyFill="1" applyBorder="1" applyAlignment="1">
      <alignment horizontal="center" vertical="center"/>
    </xf>
    <xf numFmtId="0" fontId="0" fillId="9" borderId="1" xfId="0" applyFill="1" applyBorder="1" applyAlignment="1" applyProtection="1">
      <alignment wrapText="1"/>
      <protection locked="0"/>
    </xf>
    <xf numFmtId="0" fontId="0" fillId="9" borderId="1" xfId="0" applyFill="1" applyBorder="1" applyAlignment="1" applyProtection="1">
      <alignment horizontal="center" vertical="center" wrapText="1"/>
      <protection locked="0"/>
    </xf>
    <xf numFmtId="0" fontId="0" fillId="9" borderId="3" xfId="0" applyFill="1" applyBorder="1" applyAlignment="1" applyProtection="1">
      <alignment wrapText="1"/>
      <protection locked="0"/>
    </xf>
    <xf numFmtId="14" fontId="0" fillId="9" borderId="1" xfId="0" applyNumberFormat="1" applyFill="1" applyBorder="1" applyAlignment="1" applyProtection="1">
      <alignment horizontal="center" wrapText="1"/>
      <protection locked="0"/>
    </xf>
    <xf numFmtId="1" fontId="0" fillId="9" borderId="1" xfId="0" applyNumberFormat="1" applyFill="1" applyBorder="1" applyAlignment="1" applyProtection="1">
      <alignment horizontal="center" wrapText="1"/>
      <protection locked="0"/>
    </xf>
    <xf numFmtId="14" fontId="0" fillId="9" borderId="1" xfId="0" applyNumberFormat="1" applyFill="1" applyBorder="1" applyAlignment="1" applyProtection="1">
      <alignment horizontal="center" vertical="center" wrapText="1"/>
      <protection locked="0"/>
    </xf>
    <xf numFmtId="0" fontId="0" fillId="0" borderId="18" xfId="0" quotePrefix="1" applyBorder="1"/>
    <xf numFmtId="9" fontId="0" fillId="0" borderId="4" xfId="0" quotePrefix="1" applyNumberFormat="1" applyBorder="1"/>
    <xf numFmtId="164" fontId="0" fillId="9" borderId="1" xfId="1" applyNumberFormat="1" applyFont="1" applyFill="1" applyBorder="1" applyAlignment="1" applyProtection="1">
      <alignment horizontal="right" wrapText="1"/>
      <protection locked="0"/>
    </xf>
    <xf numFmtId="166" fontId="0" fillId="9" borderId="1" xfId="0" applyNumberFormat="1" applyFill="1" applyBorder="1" applyAlignment="1" applyProtection="1">
      <alignment horizontal="center" vertical="center" wrapText="1"/>
      <protection locked="0"/>
    </xf>
    <xf numFmtId="0" fontId="0" fillId="0" borderId="8"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167" fontId="0" fillId="9" borderId="1" xfId="0" applyNumberFormat="1" applyFill="1" applyBorder="1" applyAlignment="1" applyProtection="1">
      <alignment horizontal="center" vertical="center" wrapText="1"/>
      <protection locked="0"/>
    </xf>
    <xf numFmtId="0" fontId="5" fillId="0" borderId="0" xfId="0" applyFont="1"/>
    <xf numFmtId="0" fontId="0" fillId="0" borderId="0" xfId="0" applyFill="1" applyBorder="1"/>
    <xf numFmtId="0" fontId="18" fillId="0" borderId="0" xfId="2" applyFill="1" applyBorder="1"/>
    <xf numFmtId="0" fontId="0" fillId="0" borderId="0" xfId="0" applyFill="1" applyBorder="1" applyAlignment="1">
      <alignment wrapText="1"/>
    </xf>
    <xf numFmtId="0" fontId="0" fillId="0" borderId="0" xfId="0" applyFill="1" applyBorder="1" applyAlignment="1">
      <alignment horizontal="center" vertical="center"/>
    </xf>
    <xf numFmtId="0" fontId="19" fillId="0" borderId="8" xfId="0" applyFont="1" applyBorder="1" applyAlignment="1">
      <alignment vertical="center"/>
    </xf>
    <xf numFmtId="0" fontId="19" fillId="0" borderId="9" xfId="0" applyFont="1" applyBorder="1" applyAlignment="1">
      <alignment vertical="center"/>
    </xf>
    <xf numFmtId="14" fontId="0" fillId="9" borderId="12" xfId="0" applyNumberFormat="1" applyFill="1" applyBorder="1" applyAlignment="1" applyProtection="1">
      <alignment horizontal="center" vertical="center" wrapText="1"/>
      <protection locked="0"/>
    </xf>
    <xf numFmtId="0" fontId="0" fillId="2" borderId="27" xfId="0" applyFill="1" applyBorder="1" applyAlignment="1">
      <alignment horizontal="center" vertical="center"/>
    </xf>
    <xf numFmtId="0" fontId="0" fillId="9" borderId="1" xfId="0" applyFill="1" applyBorder="1" applyAlignment="1" applyProtection="1">
      <alignment horizontal="left" vertical="top" wrapText="1"/>
      <protection locked="0"/>
    </xf>
    <xf numFmtId="166" fontId="0" fillId="9" borderId="1" xfId="0" applyNumberFormat="1" applyFill="1" applyBorder="1" applyAlignment="1" applyProtection="1">
      <alignment horizontal="left" vertical="top" wrapText="1"/>
      <protection locked="0"/>
    </xf>
    <xf numFmtId="167" fontId="0" fillId="9" borderId="1" xfId="0" applyNumberFormat="1" applyFill="1" applyBorder="1" applyAlignment="1" applyProtection="1">
      <alignment horizontal="center" vertical="top" wrapText="1"/>
      <protection locked="0"/>
    </xf>
    <xf numFmtId="0" fontId="0" fillId="0" borderId="0" xfId="0" applyAlignment="1">
      <alignment horizontal="center" vertical="top"/>
    </xf>
    <xf numFmtId="0" fontId="0" fillId="7" borderId="0" xfId="0" applyFill="1" applyAlignment="1">
      <alignment horizontal="center" vertical="top"/>
    </xf>
    <xf numFmtId="0" fontId="0" fillId="0" borderId="0" xfId="0" applyAlignment="1">
      <alignment horizontal="left" vertical="top"/>
    </xf>
    <xf numFmtId="167" fontId="0" fillId="9" borderId="1" xfId="0" applyNumberFormat="1" applyFill="1" applyBorder="1" applyAlignment="1" applyProtection="1">
      <alignment horizontal="left" vertical="top" wrapText="1"/>
      <protection locked="0"/>
    </xf>
    <xf numFmtId="0" fontId="0" fillId="2" borderId="34" xfId="0" applyFill="1" applyBorder="1" applyAlignment="1">
      <alignment horizontal="center" vertical="center"/>
    </xf>
    <xf numFmtId="168" fontId="5" fillId="0" borderId="0" xfId="3" applyFont="1" applyAlignment="1" applyProtection="1">
      <alignment vertical="center"/>
      <protection locked="0"/>
    </xf>
    <xf numFmtId="0" fontId="0" fillId="0" borderId="0" xfId="0" applyProtection="1">
      <protection locked="0"/>
    </xf>
    <xf numFmtId="168" fontId="5" fillId="0" borderId="0" xfId="3" applyFont="1" applyAlignment="1" applyProtection="1"/>
    <xf numFmtId="168" fontId="5" fillId="0" borderId="0" xfId="3" applyFont="1" applyBorder="1" applyAlignment="1" applyProtection="1"/>
    <xf numFmtId="168" fontId="16" fillId="0" borderId="0" xfId="3" applyFont="1" applyAlignment="1" applyProtection="1">
      <alignment horizontal="center" vertical="center"/>
    </xf>
    <xf numFmtId="168" fontId="5" fillId="0" borderId="0" xfId="3" applyFont="1" applyAlignment="1" applyProtection="1">
      <protection locked="0"/>
    </xf>
    <xf numFmtId="168" fontId="22" fillId="0" borderId="0" xfId="3" applyFont="1" applyAlignment="1" applyProtection="1">
      <alignment vertical="center"/>
    </xf>
    <xf numFmtId="168" fontId="7" fillId="0" borderId="0" xfId="3" applyFont="1" applyAlignment="1" applyProtection="1">
      <alignment horizontal="center" vertical="center"/>
    </xf>
    <xf numFmtId="168" fontId="22" fillId="0" borderId="0" xfId="3" applyFont="1" applyAlignment="1" applyProtection="1">
      <alignment horizontal="left" vertical="center"/>
    </xf>
    <xf numFmtId="168" fontId="5" fillId="0" borderId="0" xfId="3" applyFont="1" applyAlignment="1" applyProtection="1">
      <alignment vertical="center"/>
    </xf>
    <xf numFmtId="168" fontId="5" fillId="0" borderId="0" xfId="3" applyFont="1" applyAlignment="1" applyProtection="1">
      <alignment horizontal="center" vertical="center"/>
    </xf>
    <xf numFmtId="168" fontId="5" fillId="0" borderId="0" xfId="3" applyFont="1" applyAlignment="1" applyProtection="1">
      <alignment horizontal="right" vertical="center"/>
    </xf>
    <xf numFmtId="0" fontId="8" fillId="0" borderId="0" xfId="0" applyFont="1" applyProtection="1"/>
    <xf numFmtId="168" fontId="5" fillId="0" borderId="0" xfId="3" applyFont="1" applyAlignment="1" applyProtection="1">
      <alignment horizontal="right" vertical="top"/>
    </xf>
    <xf numFmtId="168" fontId="7" fillId="0" borderId="0" xfId="3" applyFont="1" applyAlignment="1" applyProtection="1">
      <alignment horizontal="right" vertical="top"/>
    </xf>
    <xf numFmtId="168" fontId="5" fillId="0" borderId="0" xfId="3" quotePrefix="1" applyFont="1" applyAlignment="1" applyProtection="1">
      <alignment horizontal="left" vertical="center"/>
    </xf>
    <xf numFmtId="168" fontId="5" fillId="0" borderId="0" xfId="3" applyFont="1" applyAlignment="1" applyProtection="1">
      <alignment horizontal="left" vertical="center"/>
    </xf>
    <xf numFmtId="0" fontId="6" fillId="0" borderId="0" xfId="0" applyFont="1" applyAlignment="1" applyProtection="1">
      <alignment horizontal="right" vertical="top"/>
      <protection locked="0"/>
    </xf>
    <xf numFmtId="0" fontId="6" fillId="0" borderId="0" xfId="0" applyFont="1" applyAlignment="1" applyProtection="1">
      <alignment horizontal="right"/>
      <protection locked="0"/>
    </xf>
    <xf numFmtId="0" fontId="26" fillId="0" borderId="10" xfId="4" applyFont="1" applyBorder="1" applyAlignment="1" applyProtection="1">
      <alignment horizontal="left" vertical="top"/>
    </xf>
    <xf numFmtId="0" fontId="5" fillId="0" borderId="10" xfId="4" applyFont="1" applyBorder="1" applyAlignment="1" applyProtection="1"/>
    <xf numFmtId="0" fontId="5" fillId="0" borderId="10" xfId="4" applyFont="1" applyBorder="1" applyAlignment="1" applyProtection="1">
      <alignment horizontal="right"/>
    </xf>
    <xf numFmtId="168" fontId="5" fillId="0" borderId="6" xfId="3" applyFont="1" applyBorder="1" applyAlignment="1" applyProtection="1">
      <alignment vertical="center"/>
    </xf>
    <xf numFmtId="168" fontId="7" fillId="0" borderId="6" xfId="3" applyFont="1" applyBorder="1" applyAlignment="1" applyProtection="1">
      <alignment horizontal="right" vertical="top"/>
    </xf>
    <xf numFmtId="0" fontId="5" fillId="0" borderId="0" xfId="4" applyFont="1" applyAlignment="1" applyProtection="1">
      <alignment vertical="center"/>
    </xf>
    <xf numFmtId="0" fontId="5" fillId="0" borderId="0" xfId="4" applyFont="1" applyAlignment="1" applyProtection="1"/>
    <xf numFmtId="0" fontId="7" fillId="0" borderId="0" xfId="4" applyFont="1" applyAlignment="1" applyProtection="1">
      <alignment horizontal="right" vertical="top"/>
    </xf>
    <xf numFmtId="0" fontId="0" fillId="0" borderId="0" xfId="0" applyAlignment="1" applyProtection="1">
      <alignment horizontal="right" vertical="top"/>
    </xf>
    <xf numFmtId="168" fontId="5" fillId="0" borderId="0" xfId="3" applyFont="1" applyAlignment="1" applyProtection="1">
      <alignment vertical="top"/>
    </xf>
    <xf numFmtId="0" fontId="5" fillId="0" borderId="0" xfId="4" applyFont="1" applyAlignment="1" applyProtection="1">
      <alignment wrapText="1"/>
    </xf>
    <xf numFmtId="168" fontId="7" fillId="0" borderId="0" xfId="3" applyFont="1" applyAlignment="1" applyProtection="1">
      <alignment horizontal="right" vertical="top"/>
      <protection locked="0"/>
    </xf>
    <xf numFmtId="168" fontId="26" fillId="0" borderId="10" xfId="3" applyFont="1" applyBorder="1" applyAlignment="1" applyProtection="1">
      <alignment horizontal="left" vertical="top"/>
    </xf>
    <xf numFmtId="168" fontId="5" fillId="0" borderId="10" xfId="3" applyFont="1" applyBorder="1" applyAlignment="1" applyProtection="1"/>
    <xf numFmtId="168" fontId="5" fillId="0" borderId="10" xfId="3" applyFont="1" applyBorder="1" applyAlignment="1" applyProtection="1">
      <alignment horizontal="right"/>
    </xf>
    <xf numFmtId="168" fontId="26" fillId="0" borderId="0" xfId="3" applyFont="1" applyBorder="1" applyAlignment="1" applyProtection="1">
      <alignment horizontal="left" vertical="top"/>
    </xf>
    <xf numFmtId="168" fontId="7" fillId="0" borderId="0" xfId="3" applyFont="1" applyBorder="1" applyAlignment="1" applyProtection="1">
      <alignment horizontal="right" vertical="top"/>
    </xf>
    <xf numFmtId="168" fontId="5" fillId="0" borderId="0" xfId="3" applyFont="1" applyBorder="1" applyAlignment="1" applyProtection="1">
      <alignment horizontal="right"/>
    </xf>
    <xf numFmtId="168" fontId="7" fillId="0" borderId="0" xfId="3" applyFont="1" applyAlignment="1" applyProtection="1">
      <alignment horizontal="right" vertical="center"/>
    </xf>
    <xf numFmtId="168" fontId="7" fillId="0" borderId="10" xfId="3" applyFont="1" applyBorder="1" applyAlignment="1" applyProtection="1"/>
    <xf numFmtId="168" fontId="26" fillId="0" borderId="10" xfId="3" quotePrefix="1" applyFont="1" applyBorder="1" applyAlignment="1" applyProtection="1">
      <alignment vertical="top"/>
    </xf>
    <xf numFmtId="168" fontId="5" fillId="0" borderId="10" xfId="3" quotePrefix="1" applyFont="1" applyBorder="1" applyAlignment="1" applyProtection="1">
      <alignment vertical="top" wrapText="1"/>
    </xf>
    <xf numFmtId="168" fontId="28" fillId="0" borderId="0" xfId="4" applyNumberFormat="1" applyFont="1" applyBorder="1" applyAlignment="1" applyProtection="1">
      <alignment horizontal="left" vertical="top" wrapText="1"/>
      <protection locked="0"/>
    </xf>
    <xf numFmtId="0" fontId="8" fillId="0" borderId="0" xfId="0" applyFont="1" applyProtection="1">
      <protection locked="0"/>
    </xf>
    <xf numFmtId="0" fontId="0" fillId="0" borderId="12" xfId="0" applyBorder="1" applyAlignment="1">
      <alignment horizontal="right"/>
    </xf>
    <xf numFmtId="0" fontId="5" fillId="0" borderId="12" xfId="0" applyFont="1" applyBorder="1" applyAlignment="1">
      <alignment horizontal="right"/>
    </xf>
    <xf numFmtId="0" fontId="0" fillId="0" borderId="12" xfId="0" applyBorder="1" applyAlignment="1">
      <alignment horizontal="left"/>
    </xf>
    <xf numFmtId="0" fontId="0" fillId="0" borderId="12" xfId="0" applyBorder="1" applyAlignment="1">
      <alignment horizontal="left" wrapText="1"/>
    </xf>
    <xf numFmtId="0" fontId="0" fillId="2" borderId="1" xfId="0" applyFill="1" applyBorder="1" applyAlignment="1" applyProtection="1">
      <alignment horizontal="center" vertical="center"/>
      <protection locked="0"/>
    </xf>
    <xf numFmtId="0" fontId="0" fillId="0" borderId="0" xfId="0" applyFill="1" applyBorder="1" applyAlignment="1" applyProtection="1">
      <alignment horizontal="left" vertical="center" wrapText="1"/>
    </xf>
    <xf numFmtId="0" fontId="0" fillId="0" borderId="0" xfId="0" applyProtection="1"/>
    <xf numFmtId="14" fontId="0" fillId="2" borderId="0" xfId="0" applyNumberFormat="1" applyFill="1" applyBorder="1" applyAlignment="1">
      <alignment horizontal="center" vertical="center"/>
    </xf>
    <xf numFmtId="14" fontId="0" fillId="2" borderId="0" xfId="0" applyNumberFormat="1" applyFill="1" applyBorder="1" applyAlignment="1">
      <alignment horizontal="center"/>
    </xf>
    <xf numFmtId="1" fontId="0" fillId="2" borderId="0" xfId="0" applyNumberFormat="1" applyFill="1" applyBorder="1" applyAlignment="1">
      <alignment horizontal="center"/>
    </xf>
    <xf numFmtId="0" fontId="0" fillId="2" borderId="9" xfId="0" applyFill="1" applyBorder="1" applyAlignment="1">
      <alignment horizontal="center" vertical="center"/>
    </xf>
    <xf numFmtId="0" fontId="0" fillId="0" borderId="0" xfId="0" applyAlignment="1" applyProtection="1">
      <alignment wrapText="1"/>
      <protection locked="0"/>
    </xf>
    <xf numFmtId="49" fontId="0" fillId="0" borderId="0" xfId="0" applyNumberFormat="1" applyAlignment="1" applyProtection="1">
      <alignment horizontal="left" vertical="top" wrapText="1"/>
      <protection locked="0"/>
    </xf>
    <xf numFmtId="0" fontId="0" fillId="0" borderId="3" xfId="0" applyBorder="1" applyAlignment="1">
      <alignment horizontal="left" vertical="center"/>
    </xf>
    <xf numFmtId="0" fontId="0" fillId="0" borderId="12" xfId="0" applyBorder="1" applyAlignment="1"/>
    <xf numFmtId="0" fontId="0" fillId="0" borderId="0" xfId="0" applyAlignment="1"/>
    <xf numFmtId="166" fontId="0" fillId="9" borderId="1" xfId="0" applyNumberFormat="1" applyFill="1" applyBorder="1" applyAlignment="1" applyProtection="1">
      <alignment horizontal="left" wrapText="1"/>
      <protection locked="0"/>
    </xf>
    <xf numFmtId="0" fontId="0" fillId="9" borderId="1" xfId="0" applyFill="1" applyBorder="1" applyAlignment="1" applyProtection="1">
      <alignment horizontal="left"/>
      <protection locked="0"/>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left" vertical="center"/>
      <protection locked="0"/>
    </xf>
    <xf numFmtId="0" fontId="0" fillId="0" borderId="0" xfId="0" quotePrefix="1" applyAlignment="1">
      <alignment horizontal="left"/>
    </xf>
    <xf numFmtId="0" fontId="15" fillId="0" borderId="0" xfId="0" applyFont="1" applyBorder="1" applyAlignment="1" applyProtection="1">
      <alignment horizontal="center" vertical="center"/>
    </xf>
    <xf numFmtId="0" fontId="0" fillId="0" borderId="7" xfId="0" applyBorder="1" applyAlignment="1">
      <alignment horizontal="center"/>
    </xf>
    <xf numFmtId="0" fontId="6" fillId="11" borderId="1" xfId="0" applyFont="1" applyFill="1" applyBorder="1" applyAlignment="1">
      <alignment horizontal="left" vertical="center"/>
    </xf>
    <xf numFmtId="0" fontId="6" fillId="11" borderId="1" xfId="0" applyFont="1" applyFill="1" applyBorder="1" applyAlignment="1">
      <alignment vertical="top"/>
    </xf>
    <xf numFmtId="0" fontId="6" fillId="2" borderId="1" xfId="0" applyFont="1" applyFill="1" applyBorder="1" applyAlignment="1">
      <alignment wrapText="1"/>
    </xf>
    <xf numFmtId="0" fontId="6" fillId="2" borderId="1" xfId="0" applyFont="1" applyFill="1" applyBorder="1" applyAlignment="1">
      <alignment horizontal="left"/>
    </xf>
    <xf numFmtId="0" fontId="4" fillId="2" borderId="1" xfId="0" applyFont="1" applyFill="1" applyBorder="1" applyAlignment="1">
      <alignment horizontal="left"/>
    </xf>
    <xf numFmtId="0" fontId="4" fillId="2" borderId="3" xfId="0" applyFont="1" applyFill="1" applyBorder="1" applyAlignment="1">
      <alignment horizontal="left"/>
    </xf>
    <xf numFmtId="0" fontId="6" fillId="2" borderId="3" xfId="0" applyFont="1" applyFill="1" applyBorder="1" applyAlignment="1">
      <alignment horizontal="left"/>
    </xf>
    <xf numFmtId="0" fontId="14" fillId="0" borderId="0" xfId="0" applyFont="1" applyAlignment="1">
      <alignment horizontal="right"/>
    </xf>
    <xf numFmtId="0" fontId="37" fillId="0" borderId="0" xfId="0" applyFont="1" applyAlignment="1">
      <alignment vertical="center"/>
    </xf>
    <xf numFmtId="0" fontId="38" fillId="0" borderId="0" xfId="0" applyFont="1" applyAlignment="1">
      <alignment vertical="center"/>
    </xf>
    <xf numFmtId="0" fontId="33" fillId="2" borderId="0" xfId="5" applyFill="1"/>
    <xf numFmtId="0" fontId="0" fillId="0" borderId="18" xfId="0" applyFill="1" applyBorder="1"/>
    <xf numFmtId="0" fontId="0" fillId="2" borderId="0" xfId="0" applyFill="1" applyBorder="1"/>
    <xf numFmtId="0" fontId="33" fillId="2" borderId="0" xfId="5" applyFill="1" applyBorder="1"/>
    <xf numFmtId="0" fontId="0" fillId="0" borderId="0" xfId="0" applyFill="1" applyAlignment="1">
      <alignment horizontal="left"/>
    </xf>
    <xf numFmtId="0" fontId="33" fillId="0" borderId="8" xfId="5" applyFill="1" applyBorder="1" applyAlignment="1">
      <alignment horizontal="left"/>
    </xf>
    <xf numFmtId="0" fontId="33" fillId="2" borderId="0" xfId="5" applyFill="1" applyAlignment="1">
      <alignment horizontal="left"/>
    </xf>
    <xf numFmtId="0" fontId="0" fillId="9" borderId="1" xfId="0" applyFill="1" applyBorder="1" applyAlignment="1" applyProtection="1">
      <alignment horizontal="center" wrapText="1"/>
      <protection locked="0"/>
    </xf>
    <xf numFmtId="0" fontId="0" fillId="9" borderId="1" xfId="0" quotePrefix="1" applyFill="1" applyBorder="1" applyAlignment="1" applyProtection="1">
      <alignment horizontal="center" wrapText="1"/>
      <protection locked="0"/>
    </xf>
    <xf numFmtId="0" fontId="0" fillId="2" borderId="1" xfId="0" applyFill="1" applyBorder="1" applyAlignment="1">
      <alignment horizontal="right" vertical="center" wrapText="1"/>
    </xf>
    <xf numFmtId="0" fontId="6" fillId="2" borderId="1" xfId="0" applyFont="1" applyFill="1" applyBorder="1" applyAlignment="1">
      <alignment vertical="top"/>
    </xf>
    <xf numFmtId="0" fontId="19" fillId="0" borderId="8" xfId="0" applyFont="1" applyFill="1" applyBorder="1" applyAlignment="1">
      <alignment vertical="center"/>
    </xf>
    <xf numFmtId="0" fontId="0" fillId="0" borderId="65" xfId="0" applyBorder="1" applyAlignment="1">
      <alignment horizontal="center" vertical="center"/>
    </xf>
    <xf numFmtId="0" fontId="0" fillId="0" borderId="66" xfId="0" applyBorder="1" applyAlignment="1">
      <alignment horizontal="center" vertical="center"/>
    </xf>
    <xf numFmtId="170" fontId="0" fillId="0" borderId="66" xfId="0" applyNumberFormat="1" applyBorder="1" applyAlignment="1">
      <alignment horizontal="center" vertical="center"/>
    </xf>
    <xf numFmtId="0" fontId="0" fillId="0" borderId="67" xfId="0" applyBorder="1" applyAlignment="1">
      <alignment wrapText="1"/>
    </xf>
    <xf numFmtId="0" fontId="0" fillId="0" borderId="68" xfId="0" applyBorder="1" applyAlignment="1">
      <alignment wrapText="1"/>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xf>
    <xf numFmtId="0" fontId="42" fillId="0" borderId="0" xfId="6" applyAlignment="1">
      <alignment vertical="top"/>
    </xf>
    <xf numFmtId="0" fontId="24" fillId="0" borderId="0" xfId="6" applyFont="1" applyAlignment="1">
      <alignment vertical="top" wrapText="1"/>
    </xf>
    <xf numFmtId="0" fontId="42" fillId="0" borderId="0" xfId="6"/>
    <xf numFmtId="0" fontId="43" fillId="0" borderId="0" xfId="6" applyFont="1" applyAlignment="1">
      <alignment vertical="top"/>
    </xf>
    <xf numFmtId="0" fontId="42" fillId="0" borderId="0" xfId="6" applyAlignment="1">
      <alignment vertical="top" wrapText="1"/>
    </xf>
    <xf numFmtId="0" fontId="44" fillId="0" borderId="49" xfId="6" applyFont="1" applyBorder="1" applyAlignment="1">
      <alignment horizontal="center" vertical="top" wrapText="1"/>
    </xf>
    <xf numFmtId="0" fontId="45" fillId="0" borderId="50" xfId="6" applyFont="1" applyBorder="1" applyAlignment="1">
      <alignment vertical="top" wrapText="1"/>
    </xf>
    <xf numFmtId="0" fontId="47" fillId="0" borderId="53" xfId="7" applyFont="1" applyBorder="1" applyAlignment="1" applyProtection="1">
      <alignment horizontal="center" vertical="top" wrapText="1"/>
    </xf>
    <xf numFmtId="0" fontId="45" fillId="0" borderId="54" xfId="6" applyFont="1" applyBorder="1" applyAlignment="1">
      <alignment horizontal="left" vertical="top" wrapText="1"/>
    </xf>
    <xf numFmtId="0" fontId="46" fillId="0" borderId="0" xfId="7" applyBorder="1" applyAlignment="1" applyProtection="1">
      <alignment horizontal="center" vertical="top" wrapText="1"/>
    </xf>
    <xf numFmtId="0" fontId="45" fillId="0" borderId="0" xfId="6" applyFont="1" applyAlignment="1">
      <alignment horizontal="left" vertical="top" wrapText="1"/>
    </xf>
    <xf numFmtId="0" fontId="42" fillId="0" borderId="0" xfId="6" applyAlignment="1">
      <alignment wrapText="1"/>
    </xf>
    <xf numFmtId="14" fontId="43" fillId="0" borderId="0" xfId="6" applyNumberFormat="1" applyFont="1" applyAlignment="1">
      <alignment vertical="top"/>
    </xf>
    <xf numFmtId="0" fontId="43" fillId="0" borderId="0" xfId="6" applyFont="1" applyAlignment="1">
      <alignment horizontal="left" wrapText="1"/>
    </xf>
    <xf numFmtId="14" fontId="42" fillId="0" borderId="0" xfId="6" applyNumberFormat="1" applyAlignment="1">
      <alignment vertical="top"/>
    </xf>
    <xf numFmtId="0" fontId="42" fillId="0" borderId="72" xfId="6" applyBorder="1" applyAlignment="1">
      <alignment vertical="center" wrapText="1"/>
    </xf>
    <xf numFmtId="0" fontId="50" fillId="0" borderId="73" xfId="6" applyFont="1" applyBorder="1" applyAlignment="1">
      <alignment vertical="center" wrapText="1"/>
    </xf>
    <xf numFmtId="0" fontId="42" fillId="0" borderId="73" xfId="6" applyBorder="1" applyAlignment="1">
      <alignment vertical="center" wrapText="1"/>
    </xf>
    <xf numFmtId="0" fontId="51" fillId="0" borderId="74" xfId="6" applyFont="1" applyBorder="1" applyAlignment="1">
      <alignment vertical="center" wrapText="1"/>
    </xf>
    <xf numFmtId="170" fontId="0" fillId="0" borderId="75" xfId="0" applyNumberForma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wrapText="1"/>
    </xf>
    <xf numFmtId="0" fontId="16" fillId="4" borderId="28" xfId="0" applyFont="1" applyFill="1" applyBorder="1" applyAlignment="1">
      <alignment horizontal="center" vertical="center" wrapText="1"/>
    </xf>
    <xf numFmtId="0" fontId="16" fillId="12" borderId="43" xfId="0" applyFont="1" applyFill="1" applyBorder="1" applyAlignment="1">
      <alignment horizontal="center" vertical="center" wrapText="1"/>
    </xf>
    <xf numFmtId="0" fontId="5" fillId="12" borderId="23" xfId="0" applyFont="1" applyFill="1" applyBorder="1" applyAlignment="1">
      <alignment horizontal="center" vertical="center" wrapText="1"/>
    </xf>
    <xf numFmtId="0" fontId="5" fillId="12" borderId="32" xfId="0" applyFont="1" applyFill="1" applyBorder="1" applyAlignment="1">
      <alignment horizontal="center" vertical="center" wrapText="1"/>
    </xf>
    <xf numFmtId="0" fontId="5" fillId="12" borderId="33" xfId="0" applyFont="1" applyFill="1" applyBorder="1" applyAlignment="1">
      <alignment horizontal="center" vertical="center" wrapText="1"/>
    </xf>
    <xf numFmtId="0" fontId="15" fillId="13" borderId="42" xfId="0" applyFont="1" applyFill="1" applyBorder="1" applyAlignment="1">
      <alignment horizontal="center" vertical="center" wrapText="1"/>
    </xf>
    <xf numFmtId="0" fontId="5" fillId="13" borderId="30" xfId="0" applyFont="1" applyFill="1" applyBorder="1" applyAlignment="1">
      <alignment horizontal="center" vertical="center" wrapText="1"/>
    </xf>
    <xf numFmtId="0" fontId="5" fillId="13" borderId="31" xfId="0" applyFont="1" applyFill="1" applyBorder="1" applyAlignment="1">
      <alignment horizontal="left" vertical="center" wrapText="1"/>
    </xf>
    <xf numFmtId="0" fontId="16" fillId="14" borderId="42" xfId="0" applyFont="1" applyFill="1" applyBorder="1" applyAlignment="1">
      <alignment horizontal="center" vertical="center"/>
    </xf>
    <xf numFmtId="0" fontId="5" fillId="14" borderId="30" xfId="0" applyFont="1" applyFill="1" applyBorder="1" applyAlignment="1">
      <alignment horizontal="center" vertical="center" wrapText="1"/>
    </xf>
    <xf numFmtId="0" fontId="5" fillId="14" borderId="31" xfId="0" applyFont="1" applyFill="1" applyBorder="1" applyAlignment="1">
      <alignment horizontal="left" vertical="center" wrapText="1"/>
    </xf>
    <xf numFmtId="0" fontId="44" fillId="0" borderId="0" xfId="6" applyFont="1" applyBorder="1" applyAlignment="1">
      <alignment horizontal="center"/>
    </xf>
    <xf numFmtId="0" fontId="48" fillId="0" borderId="0" xfId="6" applyFont="1" applyBorder="1" applyAlignment="1">
      <alignment horizontal="center" vertical="top" wrapText="1"/>
    </xf>
    <xf numFmtId="0" fontId="42" fillId="0" borderId="0" xfId="6" applyFont="1" applyBorder="1" applyAlignment="1">
      <alignment horizontal="center" vertical="top"/>
    </xf>
    <xf numFmtId="0" fontId="24" fillId="0" borderId="0" xfId="6" applyFont="1" applyBorder="1" applyAlignment="1">
      <alignment vertical="top" wrapText="1"/>
    </xf>
    <xf numFmtId="0" fontId="44" fillId="0" borderId="0" xfId="6" applyFont="1" applyBorder="1" applyAlignment="1">
      <alignment horizontal="center" vertical="top"/>
    </xf>
    <xf numFmtId="0" fontId="42" fillId="0" borderId="0" xfId="6" applyBorder="1" applyAlignment="1">
      <alignment wrapText="1"/>
    </xf>
    <xf numFmtId="0" fontId="42" fillId="0" borderId="0" xfId="6" applyBorder="1"/>
    <xf numFmtId="0" fontId="0" fillId="0" borderId="0" xfId="0" applyBorder="1"/>
    <xf numFmtId="0" fontId="0" fillId="0" borderId="0" xfId="0" applyBorder="1" applyAlignment="1">
      <alignment horizontal="left" vertical="top" wrapText="1"/>
    </xf>
    <xf numFmtId="0" fontId="0" fillId="0" borderId="0" xfId="0" applyBorder="1" applyAlignment="1">
      <alignment wrapText="1"/>
    </xf>
    <xf numFmtId="0" fontId="42" fillId="0" borderId="0" xfId="0" applyFont="1" applyBorder="1" applyAlignment="1">
      <alignment horizontal="center" vertical="top"/>
    </xf>
    <xf numFmtId="0" fontId="24" fillId="0" borderId="0" xfId="0" applyFont="1" applyBorder="1" applyAlignment="1">
      <alignment vertical="top" wrapText="1"/>
    </xf>
    <xf numFmtId="0" fontId="24" fillId="0" borderId="0" xfId="0" applyFont="1" applyAlignment="1">
      <alignment vertical="top" wrapText="1"/>
    </xf>
    <xf numFmtId="0" fontId="43" fillId="0" borderId="0" xfId="6" applyFont="1" applyAlignment="1">
      <alignment horizontal="center" vertical="top"/>
    </xf>
    <xf numFmtId="0" fontId="0" fillId="2" borderId="1" xfId="0" applyFill="1" applyBorder="1" applyAlignment="1">
      <alignment horizontal="center" vertical="center"/>
    </xf>
    <xf numFmtId="0" fontId="32" fillId="0" borderId="0" xfId="0" applyFont="1" applyBorder="1" applyAlignment="1">
      <alignment horizontal="left"/>
    </xf>
    <xf numFmtId="0" fontId="0" fillId="2" borderId="12" xfId="0" applyFill="1" applyBorder="1" applyAlignment="1">
      <alignment horizontal="center" vertical="center"/>
    </xf>
    <xf numFmtId="0" fontId="0" fillId="0" borderId="1" xfId="0" applyBorder="1" applyAlignment="1">
      <alignment horizontal="center"/>
    </xf>
    <xf numFmtId="0" fontId="0" fillId="2" borderId="4" xfId="0" applyFill="1" applyBorder="1" applyAlignment="1">
      <alignment horizontal="center" vertical="center"/>
    </xf>
    <xf numFmtId="0" fontId="38" fillId="0" borderId="60" xfId="0" applyFont="1" applyBorder="1" applyAlignment="1">
      <alignment vertical="center" wrapText="1"/>
    </xf>
    <xf numFmtId="0" fontId="38" fillId="0" borderId="48" xfId="0" applyFont="1" applyBorder="1" applyAlignment="1">
      <alignment vertical="center" wrapText="1"/>
    </xf>
    <xf numFmtId="168" fontId="5" fillId="0" borderId="0" xfId="3" quotePrefix="1" applyFont="1" applyBorder="1" applyAlignment="1" applyProtection="1">
      <alignment horizontal="left" vertical="top" wrapText="1"/>
    </xf>
    <xf numFmtId="168" fontId="7" fillId="0" borderId="0" xfId="3" applyFont="1" applyAlignment="1" applyProtection="1">
      <alignment horizontal="right" vertical="top" wrapText="1"/>
    </xf>
    <xf numFmtId="49" fontId="5" fillId="0" borderId="0" xfId="4" applyNumberFormat="1" applyFont="1" applyBorder="1" applyAlignment="1" applyProtection="1">
      <alignment horizontal="left" vertical="top" wrapText="1"/>
    </xf>
    <xf numFmtId="168" fontId="5" fillId="0" borderId="0" xfId="3" applyFont="1" applyAlignment="1" applyProtection="1">
      <alignment horizontal="left" vertical="top"/>
    </xf>
    <xf numFmtId="0" fontId="4" fillId="0" borderId="0" xfId="0" applyFont="1" applyAlignment="1">
      <alignment horizontal="center"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39" xfId="0" applyFont="1"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xf>
    <xf numFmtId="0" fontId="5" fillId="9" borderId="23"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2" fillId="3" borderId="0" xfId="0" applyFont="1" applyFill="1" applyAlignment="1">
      <alignment horizontal="center"/>
    </xf>
    <xf numFmtId="0" fontId="5" fillId="9" borderId="24" xfId="0" applyFont="1" applyFill="1" applyBorder="1" applyAlignment="1">
      <alignment horizontal="center" vertical="center" wrapText="1"/>
    </xf>
    <xf numFmtId="0" fontId="5" fillId="9" borderId="4" xfId="0" applyFont="1" applyFill="1" applyBorder="1" applyAlignment="1">
      <alignment horizontal="center" vertical="center"/>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0" fontId="5" fillId="9" borderId="4" xfId="0" applyFont="1" applyFill="1" applyBorder="1" applyAlignment="1">
      <alignment horizontal="center" vertical="center" wrapText="1"/>
    </xf>
    <xf numFmtId="0" fontId="15" fillId="9" borderId="40" xfId="0" applyFont="1" applyFill="1" applyBorder="1" applyAlignment="1">
      <alignment horizontal="center" vertical="center" wrapText="1"/>
    </xf>
    <xf numFmtId="0" fontId="15" fillId="9" borderId="2" xfId="0" applyFont="1" applyFill="1" applyBorder="1" applyAlignment="1">
      <alignment horizontal="center" vertical="center"/>
    </xf>
    <xf numFmtId="0" fontId="15" fillId="9" borderId="41" xfId="0" applyFont="1" applyFill="1" applyBorder="1" applyAlignment="1">
      <alignment horizontal="center" vertical="center"/>
    </xf>
    <xf numFmtId="0" fontId="15" fillId="0" borderId="12" xfId="0" applyFont="1" applyBorder="1" applyAlignment="1" applyProtection="1">
      <alignment horizontal="center" vertical="center"/>
    </xf>
    <xf numFmtId="0" fontId="15" fillId="0" borderId="13" xfId="0" applyFont="1" applyBorder="1" applyAlignment="1" applyProtection="1">
      <alignment horizontal="center" vertical="center"/>
    </xf>
    <xf numFmtId="0" fontId="6" fillId="11" borderId="12" xfId="0" applyFont="1" applyFill="1" applyBorder="1" applyAlignment="1">
      <alignment horizontal="left" vertical="center"/>
    </xf>
    <xf numFmtId="0" fontId="6" fillId="11" borderId="13" xfId="0" applyFont="1" applyFill="1" applyBorder="1" applyAlignment="1">
      <alignment horizontal="left" vertical="center"/>
    </xf>
    <xf numFmtId="0" fontId="0" fillId="2" borderId="1" xfId="0" applyFill="1" applyBorder="1" applyAlignment="1">
      <alignment horizontal="center" vertical="center"/>
    </xf>
    <xf numFmtId="0" fontId="0" fillId="9" borderId="12" xfId="0" applyFill="1" applyBorder="1" applyAlignment="1" applyProtection="1">
      <alignment horizontal="left" vertical="center" wrapText="1"/>
      <protection locked="0"/>
    </xf>
    <xf numFmtId="0" fontId="0" fillId="9" borderId="14" xfId="0" applyFill="1" applyBorder="1" applyAlignment="1" applyProtection="1">
      <alignment horizontal="left" vertical="center" wrapText="1"/>
      <protection locked="0"/>
    </xf>
    <xf numFmtId="0" fontId="0" fillId="9" borderId="13" xfId="0" applyFill="1" applyBorder="1" applyAlignment="1" applyProtection="1">
      <alignment horizontal="left" vertical="center" wrapText="1"/>
      <protection locked="0"/>
    </xf>
    <xf numFmtId="0" fontId="32" fillId="0" borderId="8" xfId="0" applyFont="1" applyBorder="1" applyAlignment="1">
      <alignment horizontal="left"/>
    </xf>
    <xf numFmtId="0" fontId="32" fillId="0" borderId="0" xfId="0" applyFont="1" applyBorder="1" applyAlignment="1">
      <alignment horizontal="left"/>
    </xf>
    <xf numFmtId="0" fontId="32" fillId="0" borderId="8" xfId="0" applyFont="1" applyBorder="1" applyAlignment="1">
      <alignment horizontal="left" vertical="top" wrapText="1"/>
    </xf>
    <xf numFmtId="0" fontId="32" fillId="0" borderId="0" xfId="0" applyFont="1" applyAlignment="1">
      <alignment horizontal="left" vertical="top" wrapText="1"/>
    </xf>
    <xf numFmtId="0" fontId="0" fillId="9" borderId="12" xfId="0" applyFill="1" applyBorder="1" applyAlignment="1" applyProtection="1">
      <alignment horizontal="center" vertical="center" wrapText="1"/>
      <protection locked="0"/>
    </xf>
    <xf numFmtId="0" fontId="0" fillId="9" borderId="13" xfId="0" applyFill="1" applyBorder="1" applyAlignment="1" applyProtection="1">
      <alignment horizontal="center" vertical="center" wrapText="1"/>
      <protection locked="0"/>
    </xf>
    <xf numFmtId="0" fontId="0" fillId="0" borderId="12" xfId="0" applyFill="1" applyBorder="1" applyAlignment="1">
      <alignment horizontal="left" vertical="center"/>
    </xf>
    <xf numFmtId="0" fontId="0" fillId="0" borderId="14" xfId="0" applyFill="1" applyBorder="1" applyAlignment="1">
      <alignment horizontal="left" vertical="center"/>
    </xf>
    <xf numFmtId="0" fontId="0" fillId="0" borderId="13" xfId="0" applyFill="1" applyBorder="1" applyAlignment="1">
      <alignment horizontal="left" vertical="center"/>
    </xf>
    <xf numFmtId="0" fontId="0" fillId="9" borderId="12" xfId="0" applyFill="1" applyBorder="1" applyAlignment="1" applyProtection="1">
      <alignment horizontal="center" vertical="center"/>
      <protection locked="0"/>
    </xf>
    <xf numFmtId="0" fontId="0" fillId="9" borderId="13" xfId="0" applyFill="1" applyBorder="1" applyAlignment="1" applyProtection="1">
      <alignment horizontal="center" vertical="center"/>
      <protection locked="0"/>
    </xf>
    <xf numFmtId="9" fontId="0" fillId="9" borderId="12" xfId="0" applyNumberFormat="1" applyFill="1" applyBorder="1" applyAlignment="1" applyProtection="1">
      <alignment horizontal="center" vertical="center" wrapText="1"/>
      <protection locked="0"/>
    </xf>
    <xf numFmtId="9" fontId="0" fillId="9" borderId="13" xfId="0" applyNumberFormat="1" applyFill="1" applyBorder="1" applyAlignment="1" applyProtection="1">
      <alignment horizontal="center" vertical="center" wrapText="1"/>
      <protection locked="0"/>
    </xf>
    <xf numFmtId="0" fontId="0" fillId="9" borderId="12" xfId="0" applyFill="1" applyBorder="1" applyAlignment="1" applyProtection="1">
      <alignment horizontal="left" vertical="center"/>
      <protection locked="0"/>
    </xf>
    <xf numFmtId="0" fontId="0" fillId="9" borderId="14" xfId="0" applyFill="1" applyBorder="1" applyAlignment="1" applyProtection="1">
      <alignment horizontal="left" vertical="center"/>
      <protection locked="0"/>
    </xf>
    <xf numFmtId="0" fontId="0" fillId="9" borderId="13" xfId="0" applyFill="1" applyBorder="1" applyAlignment="1" applyProtection="1">
      <alignment horizontal="left" vertical="center"/>
      <protection locked="0"/>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1" xfId="0" applyBorder="1" applyAlignment="1">
      <alignment horizont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38" fillId="0" borderId="19" xfId="0" applyFont="1" applyBorder="1" applyAlignment="1">
      <alignment vertical="center" wrapText="1"/>
    </xf>
    <xf numFmtId="0" fontId="38" fillId="0" borderId="20" xfId="0" applyFont="1" applyBorder="1" applyAlignment="1">
      <alignment vertical="center" wrapText="1"/>
    </xf>
    <xf numFmtId="0" fontId="38" fillId="0" borderId="21" xfId="0" applyFont="1" applyBorder="1" applyAlignment="1">
      <alignment vertical="center" wrapText="1"/>
    </xf>
    <xf numFmtId="0" fontId="38" fillId="0" borderId="57" xfId="0" applyFont="1" applyBorder="1" applyAlignment="1">
      <alignment vertical="center" wrapText="1"/>
    </xf>
    <xf numFmtId="0" fontId="38" fillId="0" borderId="0" xfId="0" applyFont="1" applyAlignment="1">
      <alignment vertical="center" wrapText="1"/>
    </xf>
    <xf numFmtId="0" fontId="38" fillId="0" borderId="58" xfId="0" applyFont="1" applyBorder="1" applyAlignment="1">
      <alignment vertical="center" wrapText="1"/>
    </xf>
    <xf numFmtId="0" fontId="38" fillId="0" borderId="39" xfId="0" applyFont="1" applyBorder="1" applyAlignment="1">
      <alignment vertical="center" wrapText="1"/>
    </xf>
    <xf numFmtId="0" fontId="38" fillId="0" borderId="59" xfId="0" applyFont="1" applyBorder="1" applyAlignment="1">
      <alignment vertical="center" wrapText="1"/>
    </xf>
    <xf numFmtId="0" fontId="38" fillId="0" borderId="60" xfId="0" applyFont="1" applyBorder="1" applyAlignment="1">
      <alignment vertical="center" wrapText="1"/>
    </xf>
    <xf numFmtId="0" fontId="38" fillId="0" borderId="47" xfId="0" applyFont="1" applyBorder="1" applyAlignment="1">
      <alignment vertical="center" wrapText="1"/>
    </xf>
    <xf numFmtId="0" fontId="38" fillId="0" borderId="64" xfId="0" applyFont="1" applyBorder="1" applyAlignment="1">
      <alignment vertical="center" wrapText="1"/>
    </xf>
    <xf numFmtId="0" fontId="38" fillId="0" borderId="48" xfId="0" applyFont="1" applyBorder="1" applyAlignment="1">
      <alignment vertical="center" wrapText="1"/>
    </xf>
    <xf numFmtId="0" fontId="40" fillId="0" borderId="19" xfId="0" applyFont="1" applyBorder="1" applyAlignment="1">
      <alignment vertical="center" wrapText="1"/>
    </xf>
    <xf numFmtId="0" fontId="40" fillId="0" borderId="20" xfId="0" applyFont="1" applyBorder="1" applyAlignment="1">
      <alignment vertical="center" wrapText="1"/>
    </xf>
    <xf numFmtId="0" fontId="40" fillId="0" borderId="21" xfId="0" applyFont="1" applyBorder="1" applyAlignment="1">
      <alignment vertical="center" wrapText="1"/>
    </xf>
    <xf numFmtId="0" fontId="40" fillId="0" borderId="57" xfId="0" applyFont="1" applyBorder="1" applyAlignment="1">
      <alignment vertical="center" wrapText="1"/>
    </xf>
    <xf numFmtId="0" fontId="40" fillId="0" borderId="0" xfId="0" applyFont="1" applyAlignment="1">
      <alignment vertical="center" wrapText="1"/>
    </xf>
    <xf numFmtId="0" fontId="40" fillId="0" borderId="58" xfId="0" applyFont="1" applyBorder="1" applyAlignment="1">
      <alignment vertical="center" wrapText="1"/>
    </xf>
    <xf numFmtId="0" fontId="40" fillId="0" borderId="39" xfId="0" applyFont="1" applyBorder="1" applyAlignment="1">
      <alignment vertical="center" wrapText="1"/>
    </xf>
    <xf numFmtId="0" fontId="40" fillId="0" borderId="59" xfId="0" applyFont="1" applyBorder="1" applyAlignment="1">
      <alignment vertical="center" wrapText="1"/>
    </xf>
    <xf numFmtId="0" fontId="40" fillId="0" borderId="60" xfId="0" applyFont="1" applyBorder="1" applyAlignment="1">
      <alignment vertical="center" wrapText="1"/>
    </xf>
    <xf numFmtId="0" fontId="39" fillId="0" borderId="19" xfId="0" applyFont="1" applyBorder="1" applyAlignment="1">
      <alignment horizontal="left" vertical="center" wrapText="1"/>
    </xf>
    <xf numFmtId="0" fontId="39" fillId="0" borderId="20" xfId="0" applyFont="1" applyBorder="1" applyAlignment="1">
      <alignment horizontal="left" vertical="center" wrapText="1"/>
    </xf>
    <xf numFmtId="0" fontId="39" fillId="0" borderId="21" xfId="0" applyFont="1" applyBorder="1" applyAlignment="1">
      <alignment horizontal="left" vertical="center" wrapText="1"/>
    </xf>
    <xf numFmtId="0" fontId="39" fillId="0" borderId="39" xfId="0" applyFont="1" applyBorder="1" applyAlignment="1">
      <alignment horizontal="left" vertical="center" wrapText="1"/>
    </xf>
    <xf numFmtId="0" fontId="39" fillId="0" borderId="59" xfId="0" applyFont="1" applyBorder="1" applyAlignment="1">
      <alignment horizontal="left" vertical="center" wrapText="1"/>
    </xf>
    <xf numFmtId="0" fontId="39" fillId="0" borderId="60" xfId="0" applyFont="1" applyBorder="1" applyAlignment="1">
      <alignment horizontal="left" vertical="center" wrapText="1"/>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49" fontId="28" fillId="0" borderId="0" xfId="4" applyNumberFormat="1" applyFont="1" applyBorder="1" applyAlignment="1" applyProtection="1">
      <alignment vertical="top" wrapText="1"/>
      <protection locked="0"/>
    </xf>
    <xf numFmtId="0" fontId="5" fillId="0" borderId="63" xfId="4" applyNumberFormat="1" applyFont="1" applyBorder="1" applyAlignment="1" applyProtection="1">
      <alignment horizontal="left" vertical="top" wrapText="1"/>
    </xf>
    <xf numFmtId="0" fontId="5" fillId="0" borderId="62" xfId="4" applyNumberFormat="1" applyFont="1" applyBorder="1" applyAlignment="1" applyProtection="1">
      <alignment horizontal="left" vertical="top" wrapText="1"/>
    </xf>
    <xf numFmtId="0" fontId="30" fillId="0" borderId="0" xfId="0" quotePrefix="1" applyFont="1" applyAlignment="1" applyProtection="1">
      <alignment horizontal="left" vertical="top" wrapText="1"/>
      <protection locked="0"/>
    </xf>
    <xf numFmtId="0" fontId="35" fillId="0" borderId="0" xfId="0" applyFont="1" applyAlignment="1" applyProtection="1">
      <alignment horizontal="left" vertical="top" wrapText="1"/>
      <protection locked="0"/>
    </xf>
    <xf numFmtId="168" fontId="26" fillId="0" borderId="6" xfId="3" quotePrefix="1" applyFont="1" applyBorder="1" applyAlignment="1" applyProtection="1">
      <alignment horizontal="left" vertical="top" wrapText="1"/>
    </xf>
    <xf numFmtId="168" fontId="5" fillId="0" borderId="0" xfId="3" quotePrefix="1" applyFont="1" applyBorder="1" applyAlignment="1" applyProtection="1">
      <alignment horizontal="left" vertical="top" wrapText="1"/>
    </xf>
    <xf numFmtId="0" fontId="30" fillId="0" borderId="6" xfId="0" quotePrefix="1" applyFont="1" applyBorder="1" applyAlignment="1" applyProtection="1">
      <alignment horizontal="left" vertical="top" wrapText="1"/>
      <protection locked="0"/>
    </xf>
    <xf numFmtId="168" fontId="5" fillId="0" borderId="0" xfId="3" applyFont="1" applyAlignment="1" applyProtection="1">
      <alignment horizontal="center" vertical="top" wrapText="1"/>
      <protection locked="0"/>
    </xf>
    <xf numFmtId="168" fontId="5" fillId="0" borderId="0" xfId="3" applyFont="1" applyAlignment="1" applyProtection="1">
      <alignment horizontal="center" vertical="center" wrapText="1"/>
      <protection locked="0"/>
    </xf>
    <xf numFmtId="169" fontId="7" fillId="0" borderId="0" xfId="3" applyNumberFormat="1" applyFont="1" applyBorder="1" applyAlignment="1" applyProtection="1">
      <alignment horizontal="center"/>
      <protection locked="0"/>
    </xf>
    <xf numFmtId="168" fontId="5" fillId="0" borderId="5" xfId="3" applyFont="1" applyBorder="1" applyAlignment="1" applyProtection="1">
      <alignment horizontal="center" vertical="center"/>
      <protection locked="0"/>
    </xf>
    <xf numFmtId="168" fontId="5" fillId="0" borderId="6" xfId="3" applyFont="1" applyBorder="1" applyAlignment="1" applyProtection="1">
      <alignment horizontal="center" vertical="center"/>
      <protection locked="0"/>
    </xf>
    <xf numFmtId="168" fontId="5" fillId="0" borderId="7" xfId="3" applyFont="1" applyBorder="1" applyAlignment="1" applyProtection="1">
      <alignment horizontal="center" vertical="center"/>
      <protection locked="0"/>
    </xf>
    <xf numFmtId="168" fontId="5" fillId="0" borderId="9" xfId="3" applyFont="1" applyBorder="1" applyAlignment="1" applyProtection="1">
      <alignment horizontal="center" vertical="center"/>
      <protection locked="0"/>
    </xf>
    <xf numFmtId="168" fontId="5" fillId="0" borderId="10" xfId="3" applyFont="1" applyBorder="1" applyAlignment="1" applyProtection="1">
      <alignment horizontal="center" vertical="center"/>
      <protection locked="0"/>
    </xf>
    <xf numFmtId="168" fontId="5" fillId="0" borderId="11" xfId="3" applyFont="1" applyBorder="1" applyAlignment="1" applyProtection="1">
      <alignment horizontal="center" vertical="center"/>
      <protection locked="0"/>
    </xf>
    <xf numFmtId="168" fontId="5" fillId="0" borderId="0" xfId="3" applyFont="1" applyAlignment="1" applyProtection="1">
      <alignment horizontal="center" vertical="center"/>
      <protection locked="0"/>
    </xf>
    <xf numFmtId="168" fontId="31" fillId="0" borderId="19" xfId="3" applyFont="1" applyBorder="1" applyAlignment="1" applyProtection="1">
      <alignment horizontal="center" vertical="center" wrapText="1"/>
      <protection locked="0"/>
    </xf>
    <xf numFmtId="168" fontId="31" fillId="0" borderId="20" xfId="3" applyFont="1" applyBorder="1" applyAlignment="1" applyProtection="1">
      <alignment horizontal="center" vertical="center" wrapText="1"/>
      <protection locked="0"/>
    </xf>
    <xf numFmtId="168" fontId="31" fillId="0" borderId="21" xfId="3" applyFont="1" applyBorder="1" applyAlignment="1" applyProtection="1">
      <alignment horizontal="center" vertical="center" wrapText="1"/>
      <protection locked="0"/>
    </xf>
    <xf numFmtId="168" fontId="31" fillId="0" borderId="57" xfId="3" applyFont="1" applyBorder="1" applyAlignment="1" applyProtection="1">
      <alignment horizontal="center" vertical="center" wrapText="1"/>
      <protection locked="0"/>
    </xf>
    <xf numFmtId="168" fontId="31" fillId="0" borderId="0" xfId="3" applyFont="1" applyBorder="1" applyAlignment="1" applyProtection="1">
      <alignment horizontal="center" vertical="center" wrapText="1"/>
      <protection locked="0"/>
    </xf>
    <xf numFmtId="168" fontId="31" fillId="0" borderId="58" xfId="3" applyFont="1" applyBorder="1" applyAlignment="1" applyProtection="1">
      <alignment horizontal="center" vertical="center" wrapText="1"/>
      <protection locked="0"/>
    </xf>
    <xf numFmtId="168" fontId="31" fillId="0" borderId="39" xfId="3" applyFont="1" applyBorder="1" applyAlignment="1" applyProtection="1">
      <alignment horizontal="center" vertical="center" wrapText="1"/>
      <protection locked="0"/>
    </xf>
    <xf numFmtId="168" fontId="31" fillId="0" borderId="59" xfId="3" applyFont="1" applyBorder="1" applyAlignment="1" applyProtection="1">
      <alignment horizontal="center" vertical="center" wrapText="1"/>
      <protection locked="0"/>
    </xf>
    <xf numFmtId="168" fontId="31" fillId="0" borderId="60" xfId="3" applyFont="1" applyBorder="1" applyAlignment="1" applyProtection="1">
      <alignment horizontal="center" vertical="center" wrapText="1"/>
      <protection locked="0"/>
    </xf>
    <xf numFmtId="168" fontId="5" fillId="0" borderId="0" xfId="3" applyFont="1" applyAlignment="1" applyProtection="1">
      <alignment horizontal="left" vertical="top" wrapText="1"/>
      <protection locked="0"/>
    </xf>
    <xf numFmtId="168" fontId="7" fillId="0" borderId="0" xfId="3" applyFont="1" applyAlignment="1" applyProtection="1">
      <alignment horizontal="right" vertical="top" wrapText="1"/>
    </xf>
    <xf numFmtId="168" fontId="2" fillId="7" borderId="0" xfId="3" applyFont="1" applyFill="1" applyAlignment="1" applyProtection="1">
      <alignment horizontal="right" vertical="center" indent="1"/>
      <protection locked="0"/>
    </xf>
    <xf numFmtId="14" fontId="5" fillId="15" borderId="0" xfId="3" applyNumberFormat="1" applyFont="1" applyFill="1" applyAlignment="1" applyProtection="1">
      <alignment horizontal="left" vertical="top"/>
      <protection locked="0"/>
    </xf>
    <xf numFmtId="168" fontId="5" fillId="0" borderId="0" xfId="3" applyFont="1" applyAlignment="1" applyProtection="1">
      <alignment horizontal="center" vertical="center" wrapText="1"/>
    </xf>
    <xf numFmtId="0" fontId="23" fillId="0" borderId="56" xfId="3" applyNumberFormat="1" applyFont="1" applyBorder="1" applyAlignment="1" applyProtection="1">
      <alignment horizontal="center" vertical="center"/>
    </xf>
    <xf numFmtId="168" fontId="5" fillId="0" borderId="0" xfId="3" applyFont="1" applyAlignment="1" applyProtection="1">
      <alignment horizontal="left" vertical="center" wrapText="1" shrinkToFit="1"/>
    </xf>
    <xf numFmtId="168" fontId="5" fillId="0" borderId="0" xfId="3" applyFont="1" applyAlignment="1" applyProtection="1">
      <alignment horizontal="left" vertical="center" wrapText="1"/>
    </xf>
    <xf numFmtId="0" fontId="5" fillId="0" borderId="0" xfId="4" applyFont="1" applyAlignment="1" applyProtection="1">
      <alignment horizontal="left" vertical="center" wrapText="1"/>
    </xf>
    <xf numFmtId="0" fontId="8" fillId="0" borderId="0" xfId="0" applyFont="1" applyAlignment="1" applyProtection="1">
      <alignment horizontal="left" vertical="top" wrapText="1"/>
    </xf>
    <xf numFmtId="168" fontId="5" fillId="0" borderId="0" xfId="3" applyFont="1" applyAlignment="1" applyProtection="1">
      <alignment horizontal="left" vertical="top" shrinkToFit="1"/>
    </xf>
    <xf numFmtId="49" fontId="5" fillId="15" borderId="0" xfId="3" applyNumberFormat="1" applyFont="1" applyFill="1" applyAlignment="1" applyProtection="1">
      <alignment horizontal="left" vertical="top" wrapText="1"/>
      <protection locked="0"/>
    </xf>
    <xf numFmtId="168" fontId="5" fillId="0" borderId="6" xfId="3" quotePrefix="1" applyFont="1" applyBorder="1" applyAlignment="1" applyProtection="1">
      <alignment horizontal="left" vertical="top" wrapText="1"/>
    </xf>
    <xf numFmtId="0" fontId="0" fillId="0" borderId="0" xfId="0" applyAlignment="1">
      <alignment horizontal="left" wrapText="1"/>
    </xf>
    <xf numFmtId="0" fontId="28" fillId="0" borderId="0" xfId="4" applyNumberFormat="1" applyFont="1" applyBorder="1" applyAlignment="1" applyProtection="1">
      <alignment horizontal="left" vertical="top" wrapText="1"/>
    </xf>
    <xf numFmtId="49" fontId="5" fillId="0" borderId="0" xfId="4" applyNumberFormat="1" applyFont="1" applyBorder="1" applyAlignment="1" applyProtection="1">
      <alignment horizontal="left" vertical="top" wrapText="1"/>
    </xf>
    <xf numFmtId="49" fontId="7" fillId="0" borderId="61" xfId="4" applyNumberFormat="1" applyFont="1" applyBorder="1" applyAlignment="1" applyProtection="1">
      <alignment horizontal="left" vertical="top" wrapText="1"/>
    </xf>
    <xf numFmtId="14" fontId="5" fillId="0" borderId="62" xfId="4" applyNumberFormat="1" applyFont="1" applyBorder="1" applyAlignment="1" applyProtection="1">
      <alignment horizontal="left" vertical="top" wrapText="1"/>
    </xf>
    <xf numFmtId="0" fontId="27" fillId="0" borderId="6" xfId="0" applyFont="1" applyBorder="1" applyAlignment="1">
      <alignment horizontal="left" vertical="top" wrapText="1"/>
    </xf>
    <xf numFmtId="168" fontId="5" fillId="0" borderId="0" xfId="3" applyFont="1" applyAlignment="1" applyProtection="1">
      <alignment horizontal="left" vertical="top" wrapText="1"/>
    </xf>
    <xf numFmtId="168" fontId="5" fillId="0" borderId="0" xfId="3" applyFont="1" applyAlignment="1" applyProtection="1">
      <alignment horizontal="left" vertical="top"/>
    </xf>
    <xf numFmtId="168" fontId="5" fillId="0" borderId="6" xfId="3" applyFont="1" applyBorder="1" applyAlignment="1" applyProtection="1">
      <alignment horizontal="left" vertical="top" wrapText="1"/>
    </xf>
    <xf numFmtId="0" fontId="5" fillId="0" borderId="0" xfId="4" applyFont="1" applyAlignment="1" applyProtection="1">
      <alignment horizontal="left" vertical="center"/>
    </xf>
    <xf numFmtId="0" fontId="5" fillId="0" borderId="0" xfId="4" applyFont="1" applyAlignment="1" applyProtection="1">
      <alignment horizontal="left" vertical="top"/>
    </xf>
    <xf numFmtId="0" fontId="0" fillId="0" borderId="6" xfId="0" applyBorder="1" applyAlignment="1">
      <alignment wrapText="1"/>
    </xf>
  </cellXfs>
  <cellStyles count="8">
    <cellStyle name="Check Cell" xfId="2" builtinId="23"/>
    <cellStyle name="Currency" xfId="1" builtinId="4"/>
    <cellStyle name="Hyperlink" xfId="5" builtinId="8"/>
    <cellStyle name="Hyperlink 2" xfId="7" xr:uid="{D964A6C2-95E6-4495-869E-76E03B779BDA}"/>
    <cellStyle name="Normal" xfId="0" builtinId="0"/>
    <cellStyle name="Normal 2" xfId="6" xr:uid="{CE547BE6-683D-4B20-9F54-2635E0FA33FD}"/>
    <cellStyle name="Normal 6" xfId="4" xr:uid="{F1FABD70-FA75-439D-8787-C37CF66F4A16}"/>
    <cellStyle name="Normal_WAMRF-005 (draft-6), Volume Gravimetric" xfId="3" xr:uid="{00B64298-578D-4B68-8803-F444BE770494}"/>
  </cellStyles>
  <dxfs count="7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numFmt numFmtId="165" formatCode="yyyy\-mm\-dd"/>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alignment horizontal="center" vertical="center" textRotation="0" wrapText="1" indent="0" justifyLastLine="0" shrinkToFit="0" readingOrder="0"/>
      <protection locked="0" hidden="0"/>
    </dxf>
    <dxf>
      <alignment horizontal="center" vertical="bottom" textRotation="0" wrapText="0" indent="0" justifyLastLine="0" shrinkToFit="0" readingOrder="0"/>
    </dxf>
    <dxf>
      <fill>
        <patternFill>
          <bgColor rgb="FFFFC000"/>
        </patternFill>
      </fill>
    </dxf>
    <dxf>
      <fill>
        <patternFill patternType="none">
          <bgColor auto="1"/>
        </patternFill>
      </fill>
    </dxf>
    <dxf>
      <fill>
        <patternFill patternType="none">
          <bgColor auto="1"/>
        </patternFill>
      </fill>
    </dxf>
    <dxf>
      <fill>
        <patternFill patternType="none">
          <bgColor auto="1"/>
        </patternFill>
      </fill>
    </dxf>
    <dxf>
      <fill>
        <patternFill>
          <bgColor rgb="FFFFC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AA306"/>
        </patternFill>
      </fill>
    </dxf>
    <dxf>
      <fill>
        <patternFill patternType="none">
          <bgColor auto="1"/>
        </patternFill>
      </fill>
    </dxf>
    <dxf>
      <fill>
        <patternFill patternType="none">
          <bgColor auto="1"/>
        </patternFill>
      </fill>
    </dxf>
    <dxf>
      <fill>
        <patternFill patternType="none">
          <bgColor auto="1"/>
        </patternFill>
      </fill>
    </dxf>
    <dxf>
      <fill>
        <patternFill>
          <bgColor rgb="FFFAA306"/>
        </patternFill>
      </fill>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Verdana"/>
        <family val="2"/>
        <scheme val="none"/>
      </font>
      <alignment horizontal="center" vertical="top" textRotation="0" wrapText="0" indent="0" justifyLastLine="0" shrinkToFit="0" readingOrder="0"/>
    </dxf>
    <dxf>
      <alignment horizontal="center" textRotation="0" indent="0" justifyLastLine="0" shrinkToFit="0" readingOrder="0"/>
    </dxf>
    <dxf>
      <alignment horizontal="general" vertical="bottom" textRotation="0" wrapText="1" indent="0" justifyLastLine="0" shrinkToFit="0" readingOrder="0"/>
      <border diagonalUp="0" diagonalDown="0">
        <left style="hair">
          <color indexed="64"/>
        </left>
        <right/>
        <top style="hair">
          <color indexed="64"/>
        </top>
        <bottom/>
        <vertical/>
        <horizontal/>
      </border>
    </dxf>
    <dxf>
      <alignment horizontal="center" vertical="center" textRotation="0" wrapText="0" indent="0" justifyLastLine="0" shrinkToFit="0" readingOrder="0"/>
      <border diagonalUp="0" diagonalDown="0">
        <left style="hair">
          <color indexed="64"/>
        </left>
        <right style="hair">
          <color indexed="64"/>
        </right>
        <top style="hair">
          <color indexed="64"/>
        </top>
        <bottom/>
        <vertical/>
        <horizontal/>
      </border>
    </dxf>
    <dxf>
      <numFmt numFmtId="170" formatCode="yyyymmdd"/>
      <alignment horizontal="center" vertical="center" textRotation="0" wrapText="0" indent="0" justifyLastLine="0" shrinkToFit="0" readingOrder="0"/>
      <border diagonalUp="0" diagonalDown="0">
        <left/>
        <right style="hair">
          <color indexed="64"/>
        </right>
        <top style="hair">
          <color indexed="64"/>
        </top>
        <bottom/>
        <vertical/>
        <horizontal/>
      </border>
    </dxf>
    <dxf>
      <border outline="0">
        <top style="hair">
          <color indexed="64"/>
        </top>
      </border>
    </dxf>
    <dxf>
      <border outline="0">
        <left style="double">
          <color auto="1"/>
        </left>
        <right style="double">
          <color auto="1"/>
        </right>
        <top style="double">
          <color indexed="64"/>
        </top>
        <bottom style="double">
          <color auto="1"/>
        </bottom>
      </border>
    </dxf>
    <dxf>
      <border outline="0">
        <bottom style="hair">
          <color indexed="64"/>
        </bottom>
      </border>
    </dxf>
    <dxf>
      <alignment horizontal="center" textRotation="0" wrapText="0" indent="0" justifyLastLine="0" shrinkToFit="0" readingOrder="0"/>
    </dxf>
  </dxfs>
  <tableStyles count="0" defaultTableStyle="TableStyleMedium2" defaultPivotStyle="PivotStyleLight16"/>
  <colors>
    <mruColors>
      <color rgb="FFCC99FF"/>
      <color rgb="FFC9E7A7"/>
      <color rgb="FFFF7C80"/>
      <color rgb="FF99FF33"/>
      <color rgb="FFFFFF99"/>
      <color rgb="FFB6DF89"/>
      <color rgb="FF99FF66"/>
      <color rgb="FFCCFF99"/>
      <color rgb="FFFFFF61"/>
      <color rgb="FFF8FB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47625</xdr:rowOff>
    </xdr:from>
    <xdr:to>
      <xdr:col>2</xdr:col>
      <xdr:colOff>3175</xdr:colOff>
      <xdr:row>5</xdr:row>
      <xdr:rowOff>65532</xdr:rowOff>
    </xdr:to>
    <xdr:pic>
      <xdr:nvPicPr>
        <xdr:cNvPr id="3" name="Picture 2">
          <a:extLst>
            <a:ext uri="{FF2B5EF4-FFF2-40B4-BE49-F238E27FC236}">
              <a16:creationId xmlns:a16="http://schemas.microsoft.com/office/drawing/2014/main" id="{3E16C939-8983-4287-BFC1-41D3A63CE9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238125"/>
          <a:ext cx="1689100" cy="77990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D0BB1A-CD08-4171-8EA3-5FD03FA6A310}" name="Table2" displayName="Table2" ref="A2:C27" totalsRowShown="0" headerRowDxfId="69" headerRowBorderDxfId="68" tableBorderDxfId="67" totalsRowBorderDxfId="66">
  <autoFilter ref="A2:C27" xr:uid="{67D0BB1A-CD08-4171-8EA3-5FD03FA6A310}"/>
  <tableColumns count="3">
    <tableColumn id="1" xr3:uid="{FB4BD4CE-8216-4CFC-8522-943146B2AA47}" name="Revision Date" dataDxfId="65"/>
    <tableColumn id="2" xr3:uid="{98B79D60-A386-4016-90D9-EE9BEE9277EE}" name="By" dataDxfId="64"/>
    <tableColumn id="3" xr3:uid="{3058E0F2-7ADB-4FBA-BC33-FE57DEE57CCE}" name="Comments" dataDxfId="6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62DD7D6-1627-43C1-A4FC-1816DA11F070}" name="Table24" displayName="Table24" ref="A7:B35" totalsRowShown="0" headerRowDxfId="62">
  <autoFilter ref="A7:B35" xr:uid="{4F94A74C-CFB8-4463-B765-0BFE2BAFE35C}"/>
  <sortState xmlns:xlrd2="http://schemas.microsoft.com/office/spreadsheetml/2017/richdata2" ref="A8:B28">
    <sortCondition ref="A9:A28"/>
  </sortState>
  <tableColumns count="2">
    <tableColumn id="1" xr3:uid="{B4936857-BFE3-44A6-8998-789FC965DAEA}" name="Item" dataDxfId="61"/>
    <tableColumn id="2" xr3:uid="{4E507E3E-DCCE-4413-A5A6-6C25B7F0AD22}" name="Instructions and Tips for Using this Workbook _x000a_Ensure familiarity and use of Standard Operating Procedure for OWM PT Planning, Operating, Analyzing, and Reporting PT Results" dataDxfId="60"/>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52" displayName="Table152" ref="A10:L37" totalsRowShown="0" headerRowDxfId="19" dataDxfId="18" tableBorderDxfId="17">
  <tableColumns count="12">
    <tableColumn id="1" xr3:uid="{00000000-0010-0000-0000-000001000000}" name="ID" dataDxfId="16"/>
    <tableColumn id="13" xr3:uid="{00000000-0010-0000-0000-00000D000000}" name="Type" dataDxfId="15"/>
    <tableColumn id="2" xr3:uid="{00000000-0010-0000-0000-000002000000}" name="Person / Lab" dataDxfId="14"/>
    <tableColumn id="3" xr3:uid="{00000000-0010-0000-0000-000003000000}" name="(Email)" dataDxfId="13"/>
    <tableColumn id="4" xr3:uid="{00000000-0010-0000-0000-000004000000}" name="(Phone)" dataDxfId="12"/>
    <tableColumn id="5" xr3:uid="{00000000-0010-0000-0000-000005000000}" name="Issue" dataDxfId="11"/>
    <tableColumn id="6" xr3:uid="{00000000-0010-0000-0000-000006000000}" name="Notify NIST?" dataDxfId="10"/>
    <tableColumn id="7" xr3:uid="{00000000-0010-0000-0000-000007000000}" name="Suggested Resolution" dataDxfId="9"/>
    <tableColumn id="8" xr3:uid="{00000000-0010-0000-0000-000008000000}" name="Assigned To" dataDxfId="8"/>
    <tableColumn id="9" xr3:uid="{00000000-0010-0000-0000-000009000000}" name="Due Date" dataDxfId="7"/>
    <tableColumn id="10" xr3:uid="{00000000-0010-0000-0000-00000A000000}" name="Evaluation" dataDxfId="6"/>
    <tableColumn id="11" xr3:uid="{00000000-0010-0000-0000-00000B000000}" name="Comments" dataDxfId="5"/>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7.v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nist.gov/pml/owm/laboratory-metrology/proficiency-test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mailto:Megan.Money@FDACS.gov" TargetMode="External"/><Relationship Id="rId7" Type="http://schemas.openxmlformats.org/officeDocument/2006/relationships/printerSettings" Target="../printerSettings/printerSettings5.bin"/><Relationship Id="rId2" Type="http://schemas.openxmlformats.org/officeDocument/2006/relationships/hyperlink" Target="mailto:elizabeth.koncki@nist.gov" TargetMode="External"/><Relationship Id="rId1" Type="http://schemas.openxmlformats.org/officeDocument/2006/relationships/hyperlink" Target="mailto:micheal.hicks@nist.gov" TargetMode="External"/><Relationship Id="rId6" Type="http://schemas.openxmlformats.org/officeDocument/2006/relationships/hyperlink" Target="mailto:gharris@nist.gov" TargetMode="External"/><Relationship Id="rId5" Type="http://schemas.openxmlformats.org/officeDocument/2006/relationships/hyperlink" Target="mailto:Jonathan.Fox@agriculture.ny.gov" TargetMode="External"/><Relationship Id="rId4" Type="http://schemas.openxmlformats.org/officeDocument/2006/relationships/hyperlink" Target="mailto:anna.pierce@state.mn.us" TargetMode="External"/><Relationship Id="rId9"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27"/>
  <sheetViews>
    <sheetView workbookViewId="0">
      <pane ySplit="2" topLeftCell="A12" activePane="bottomLeft" state="frozen"/>
      <selection pane="bottomLeft" activeCell="A12" sqref="A12:C12"/>
    </sheetView>
  </sheetViews>
  <sheetFormatPr defaultColWidth="93.1796875" defaultRowHeight="14.5" x14ac:dyDescent="0.35"/>
  <cols>
    <col min="1" max="1" width="16.7265625" style="11" bestFit="1" customWidth="1"/>
    <col min="2" max="2" width="8.453125" style="11" bestFit="1" customWidth="1"/>
  </cols>
  <sheetData>
    <row r="1" spans="1:9" ht="15.5" x14ac:dyDescent="0.35">
      <c r="A1" s="293" t="s">
        <v>0</v>
      </c>
      <c r="B1" s="293"/>
      <c r="C1" s="293"/>
    </row>
    <row r="2" spans="1:9" s="98" customFormat="1" x14ac:dyDescent="0.35">
      <c r="A2" s="232" t="s">
        <v>1</v>
      </c>
      <c r="B2" s="233" t="s">
        <v>2</v>
      </c>
      <c r="C2" s="234" t="s">
        <v>3</v>
      </c>
    </row>
    <row r="3" spans="1:9" x14ac:dyDescent="0.35">
      <c r="A3" s="227">
        <v>20180428</v>
      </c>
      <c r="B3" s="95" t="s">
        <v>4</v>
      </c>
      <c r="C3" s="230" t="s">
        <v>5</v>
      </c>
      <c r="D3" s="97"/>
      <c r="E3" s="97"/>
      <c r="F3" s="97"/>
      <c r="G3" s="97"/>
      <c r="H3" s="97"/>
      <c r="I3" s="97"/>
    </row>
    <row r="4" spans="1:9" x14ac:dyDescent="0.35">
      <c r="A4" s="227">
        <v>20181022</v>
      </c>
      <c r="B4" s="95" t="s">
        <v>6</v>
      </c>
      <c r="C4" s="230" t="s">
        <v>7</v>
      </c>
      <c r="D4" s="97"/>
      <c r="E4" s="125"/>
      <c r="F4" s="97"/>
      <c r="G4" s="97"/>
      <c r="H4" s="97"/>
      <c r="I4" s="97"/>
    </row>
    <row r="5" spans="1:9" x14ac:dyDescent="0.35">
      <c r="A5" s="227">
        <v>20190116</v>
      </c>
      <c r="B5" s="95" t="s">
        <v>8</v>
      </c>
      <c r="C5" s="230" t="s">
        <v>9</v>
      </c>
      <c r="D5" s="97"/>
      <c r="E5" s="97"/>
      <c r="F5" s="97"/>
      <c r="G5" s="97"/>
      <c r="H5" s="97"/>
      <c r="I5" s="97"/>
    </row>
    <row r="6" spans="1:9" ht="29" x14ac:dyDescent="0.35">
      <c r="A6" s="228">
        <v>20190411</v>
      </c>
      <c r="B6" s="96" t="s">
        <v>10</v>
      </c>
      <c r="C6" s="231" t="s">
        <v>11</v>
      </c>
      <c r="D6" s="97"/>
      <c r="E6" s="97"/>
      <c r="F6" s="97"/>
      <c r="G6" s="97"/>
      <c r="H6" s="97"/>
      <c r="I6" s="97"/>
    </row>
    <row r="7" spans="1:9" ht="58" x14ac:dyDescent="0.35">
      <c r="A7" s="228">
        <v>20190425</v>
      </c>
      <c r="B7" s="96" t="s">
        <v>10</v>
      </c>
      <c r="C7" s="231" t="s">
        <v>12</v>
      </c>
      <c r="D7" s="97"/>
      <c r="E7" s="97"/>
      <c r="F7" s="97"/>
      <c r="G7" s="97"/>
      <c r="H7" s="97"/>
      <c r="I7" s="97"/>
    </row>
    <row r="8" spans="1:9" ht="43.5" x14ac:dyDescent="0.35">
      <c r="A8" s="228">
        <v>20190429</v>
      </c>
      <c r="B8" s="96" t="s">
        <v>10</v>
      </c>
      <c r="C8" s="231" t="s">
        <v>13</v>
      </c>
      <c r="D8" s="97"/>
      <c r="E8" s="97"/>
      <c r="F8" s="97"/>
      <c r="G8" s="97"/>
      <c r="H8" s="97"/>
      <c r="I8" s="97"/>
    </row>
    <row r="9" spans="1:9" ht="29" x14ac:dyDescent="0.35">
      <c r="A9" s="228">
        <v>20190430</v>
      </c>
      <c r="B9" s="96" t="s">
        <v>10</v>
      </c>
      <c r="C9" s="231" t="s">
        <v>14</v>
      </c>
      <c r="D9" s="97"/>
      <c r="E9" s="97"/>
      <c r="F9" s="97"/>
      <c r="G9" s="97"/>
      <c r="H9" s="97"/>
      <c r="I9" s="97"/>
    </row>
    <row r="10" spans="1:9" ht="29" x14ac:dyDescent="0.35">
      <c r="A10" s="228">
        <v>20190820</v>
      </c>
      <c r="B10" s="96" t="s">
        <v>10</v>
      </c>
      <c r="C10" s="231" t="s">
        <v>15</v>
      </c>
      <c r="D10" s="97"/>
      <c r="E10" s="97"/>
      <c r="F10" s="97"/>
      <c r="G10" s="97"/>
      <c r="H10" s="97"/>
      <c r="I10" s="97"/>
    </row>
    <row r="11" spans="1:9" ht="29" x14ac:dyDescent="0.35">
      <c r="A11" s="229">
        <v>44947</v>
      </c>
      <c r="B11" s="96" t="s">
        <v>8</v>
      </c>
      <c r="C11" s="231" t="s">
        <v>16</v>
      </c>
      <c r="D11" s="97"/>
      <c r="E11" s="97"/>
      <c r="F11" s="97"/>
      <c r="G11" s="97"/>
      <c r="H11" s="97"/>
      <c r="I11" s="97"/>
    </row>
    <row r="12" spans="1:9" ht="29" x14ac:dyDescent="0.35">
      <c r="A12" s="229">
        <v>44970</v>
      </c>
      <c r="B12" s="96" t="s">
        <v>8</v>
      </c>
      <c r="C12" s="231" t="s">
        <v>17</v>
      </c>
      <c r="D12" s="97"/>
      <c r="E12" s="97"/>
      <c r="F12" s="97"/>
      <c r="G12" s="97"/>
      <c r="H12" s="97"/>
      <c r="I12" s="97"/>
    </row>
    <row r="13" spans="1:9" x14ac:dyDescent="0.35">
      <c r="A13" s="229"/>
      <c r="B13" s="96"/>
      <c r="C13" s="231"/>
      <c r="D13" s="97"/>
      <c r="E13" s="97"/>
      <c r="F13" s="97"/>
      <c r="G13" s="97"/>
      <c r="H13" s="97"/>
      <c r="I13" s="97"/>
    </row>
    <row r="14" spans="1:9" x14ac:dyDescent="0.35">
      <c r="A14" s="229"/>
      <c r="B14" s="96"/>
      <c r="C14" s="231"/>
      <c r="D14" s="97"/>
      <c r="E14" s="97"/>
      <c r="F14" s="97"/>
      <c r="G14" s="97"/>
      <c r="H14" s="97"/>
      <c r="I14" s="97"/>
    </row>
    <row r="15" spans="1:9" x14ac:dyDescent="0.35">
      <c r="A15" s="229"/>
      <c r="B15" s="96"/>
      <c r="C15" s="231"/>
      <c r="D15" s="97"/>
      <c r="E15" s="97"/>
      <c r="F15" s="97"/>
      <c r="G15" s="97"/>
      <c r="H15" s="97"/>
      <c r="I15" s="97"/>
    </row>
    <row r="16" spans="1:9" x14ac:dyDescent="0.35">
      <c r="A16" s="229"/>
      <c r="B16" s="96"/>
      <c r="C16" s="231"/>
    </row>
    <row r="17" spans="1:3" x14ac:dyDescent="0.35">
      <c r="A17" s="229"/>
      <c r="B17" s="96"/>
      <c r="C17" s="231"/>
    </row>
    <row r="18" spans="1:3" x14ac:dyDescent="0.35">
      <c r="A18" s="254"/>
      <c r="B18" s="255"/>
      <c r="C18" s="256"/>
    </row>
    <row r="19" spans="1:3" x14ac:dyDescent="0.35">
      <c r="A19" s="254"/>
      <c r="B19" s="255"/>
      <c r="C19" s="256"/>
    </row>
    <row r="20" spans="1:3" x14ac:dyDescent="0.35">
      <c r="A20" s="254"/>
      <c r="B20" s="255"/>
      <c r="C20" s="256"/>
    </row>
    <row r="21" spans="1:3" x14ac:dyDescent="0.35">
      <c r="A21" s="254"/>
      <c r="B21" s="255"/>
      <c r="C21" s="256"/>
    </row>
    <row r="22" spans="1:3" x14ac:dyDescent="0.35">
      <c r="A22" s="254"/>
      <c r="B22" s="255"/>
      <c r="C22" s="256"/>
    </row>
    <row r="23" spans="1:3" x14ac:dyDescent="0.35">
      <c r="A23" s="254"/>
      <c r="B23" s="255"/>
      <c r="C23" s="256"/>
    </row>
    <row r="24" spans="1:3" x14ac:dyDescent="0.35">
      <c r="A24" s="254"/>
      <c r="B24" s="255"/>
      <c r="C24" s="256"/>
    </row>
    <row r="25" spans="1:3" x14ac:dyDescent="0.35">
      <c r="A25" s="254"/>
      <c r="B25" s="255"/>
      <c r="C25" s="256"/>
    </row>
    <row r="26" spans="1:3" x14ac:dyDescent="0.35">
      <c r="A26" s="254"/>
      <c r="B26" s="255"/>
      <c r="C26" s="256"/>
    </row>
    <row r="27" spans="1:3" x14ac:dyDescent="0.35">
      <c r="A27" s="254"/>
      <c r="B27" s="255"/>
      <c r="C27" s="256"/>
    </row>
  </sheetData>
  <sheetProtection algorithmName="SHA-512" hashValue="zKAtAHZsDngaIEnWfe6H9GlvBGNLt/jgjLQtYfEwf0T0CAoSV9tZua9gLlUDhlaI1ksbh0AwVRLjD7+zogCHBw==" saltValue="gY4BM6XBTy52CiINTaftAw==" spinCount="100000" sheet="1" objects="1" scenarios="1"/>
  <mergeCells count="1">
    <mergeCell ref="A1:C1"/>
  </mergeCells>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B6DF89"/>
    <pageSetUpPr fitToPage="1"/>
  </sheetPr>
  <dimension ref="A1:R165"/>
  <sheetViews>
    <sheetView zoomScaleNormal="100" workbookViewId="0">
      <selection activeCell="F16" sqref="F16"/>
    </sheetView>
  </sheetViews>
  <sheetFormatPr defaultRowHeight="14.5" x14ac:dyDescent="0.35"/>
  <cols>
    <col min="1" max="1" width="18.7265625" customWidth="1"/>
    <col min="2" max="2" width="18" customWidth="1"/>
    <col min="3" max="3" width="24.81640625" customWidth="1"/>
    <col min="4" max="4" width="26.453125" customWidth="1"/>
    <col min="5" max="5" width="5" customWidth="1"/>
    <col min="6" max="6" width="10.26953125" customWidth="1"/>
    <col min="7" max="11" width="15.1796875" customWidth="1"/>
    <col min="12" max="12" width="13.453125" customWidth="1"/>
    <col min="13" max="13" width="10.81640625" customWidth="1"/>
    <col min="15" max="15" width="79.1796875" customWidth="1"/>
    <col min="16" max="16" width="2.1796875" customWidth="1"/>
  </cols>
  <sheetData>
    <row r="1" spans="1:18" ht="21.5" thickBot="1" x14ac:dyDescent="0.55000000000000004">
      <c r="A1" s="28" t="s">
        <v>96</v>
      </c>
      <c r="P1" s="41"/>
    </row>
    <row r="2" spans="1:18" ht="21.5" thickBot="1" x14ac:dyDescent="0.55000000000000004">
      <c r="A2" s="28" t="s">
        <v>645</v>
      </c>
      <c r="P2" s="41"/>
      <c r="Q2" s="56"/>
      <c r="R2" t="s">
        <v>135</v>
      </c>
    </row>
    <row r="3" spans="1:18" x14ac:dyDescent="0.35">
      <c r="P3" s="41"/>
    </row>
    <row r="4" spans="1:18" x14ac:dyDescent="0.35">
      <c r="A4" s="10" t="s">
        <v>223</v>
      </c>
      <c r="B4" s="336" t="str">
        <f>IF('P1; Organize the PT'!C4="","",'P1; Organize the PT'!C4)</f>
        <v>----</v>
      </c>
      <c r="C4" s="337"/>
      <c r="P4" s="41"/>
      <c r="Q4" t="s">
        <v>646</v>
      </c>
    </row>
    <row r="5" spans="1:18" x14ac:dyDescent="0.35">
      <c r="A5" s="10" t="s">
        <v>105</v>
      </c>
      <c r="B5" s="336" t="str">
        <f>IF('P1; Organize the PT'!C12="","",'P1; Organize the PT'!C12)</f>
        <v/>
      </c>
      <c r="C5" s="337"/>
      <c r="P5" s="41"/>
      <c r="Q5" s="30"/>
      <c r="R5" s="30"/>
    </row>
    <row r="6" spans="1:18" x14ac:dyDescent="0.35">
      <c r="A6" s="10" t="s">
        <v>224</v>
      </c>
      <c r="B6" s="336" t="str">
        <f>IF('P1; Organize the PT'!C15="","",'P1; Organize the PT'!C15)</f>
        <v/>
      </c>
      <c r="C6" s="337"/>
      <c r="P6" s="41"/>
      <c r="Q6" s="51" t="s">
        <v>647</v>
      </c>
      <c r="R6" s="51" t="s">
        <v>648</v>
      </c>
    </row>
    <row r="7" spans="1:18" x14ac:dyDescent="0.35">
      <c r="P7" s="41"/>
    </row>
    <row r="8" spans="1:18" s="11" customFormat="1" x14ac:dyDescent="0.35">
      <c r="B8" s="284"/>
      <c r="C8" s="20" t="s">
        <v>649</v>
      </c>
      <c r="D8" s="21">
        <f ca="1">TODAY()</f>
        <v>44986</v>
      </c>
      <c r="E8" s="189"/>
      <c r="P8" s="59"/>
    </row>
    <row r="9" spans="1:18" s="11" customFormat="1" x14ac:dyDescent="0.35">
      <c r="B9" s="282"/>
      <c r="C9" s="23" t="str">
        <f>'P1; Organize the PT'!C25</f>
        <v>Artifact is available until this date:</v>
      </c>
      <c r="D9" s="24" t="str">
        <f>IF('P1; Organize the PT'!D25="","",'P1; Organize the PT'!D25)</f>
        <v/>
      </c>
      <c r="E9" s="190"/>
      <c r="P9" s="59"/>
    </row>
    <row r="10" spans="1:18" x14ac:dyDescent="0.35">
      <c r="B10" s="10"/>
      <c r="C10" s="23" t="str">
        <f>'P1; Organize the PT'!C26</f>
        <v>Draft Analysis and Report Due to NIST:</v>
      </c>
      <c r="D10" s="24" t="str">
        <f>IF('P1; Organize the PT'!D26="","",'P1; Organize the PT'!D26)</f>
        <v/>
      </c>
      <c r="E10" s="190"/>
      <c r="P10" s="41"/>
    </row>
    <row r="11" spans="1:18" x14ac:dyDescent="0.35">
      <c r="B11" s="10"/>
      <c r="C11" s="23" t="str">
        <f>'P1; Organize the PT'!C27</f>
        <v>NIST Distribution of Final Report:</v>
      </c>
      <c r="D11" s="24" t="str">
        <f>IF('P1; Organize the PT'!D27="","",'P1; Organize the PT'!D27)</f>
        <v/>
      </c>
      <c r="E11" s="190"/>
      <c r="P11" s="41"/>
    </row>
    <row r="12" spans="1:18" x14ac:dyDescent="0.35">
      <c r="B12" s="10"/>
      <c r="C12" s="23" t="str">
        <f>'P1; Organize the PT'!C28</f>
        <v>Time in calendar days allotted per lab:</v>
      </c>
      <c r="D12" s="25" t="str">
        <f>IF('P1; Organize the PT'!D28="","",'P1; Organize the PT'!D28)</f>
        <v/>
      </c>
      <c r="E12" s="191"/>
      <c r="P12" s="41"/>
    </row>
    <row r="13" spans="1:18" ht="15" thickBot="1" x14ac:dyDescent="0.4">
      <c r="P13" s="41"/>
    </row>
    <row r="14" spans="1:18" ht="15" thickBot="1" x14ac:dyDescent="0.4">
      <c r="A14" s="368" t="s">
        <v>650</v>
      </c>
      <c r="B14" s="369"/>
      <c r="C14" s="369"/>
      <c r="D14" s="369"/>
      <c r="E14" s="369"/>
      <c r="F14" s="369"/>
      <c r="G14" s="369"/>
      <c r="H14" s="369"/>
      <c r="I14" s="369"/>
      <c r="J14" s="369"/>
      <c r="K14" s="369"/>
      <c r="L14" s="370"/>
      <c r="P14" s="41"/>
    </row>
    <row r="15" spans="1:18" ht="43.5" x14ac:dyDescent="0.35">
      <c r="A15" s="13" t="s">
        <v>651</v>
      </c>
      <c r="B15" s="13" t="s">
        <v>129</v>
      </c>
      <c r="C15" s="286" t="s">
        <v>108</v>
      </c>
      <c r="D15" s="286" t="s">
        <v>517</v>
      </c>
      <c r="E15" s="192" t="s">
        <v>127</v>
      </c>
      <c r="F15" s="14" t="s">
        <v>652</v>
      </c>
      <c r="G15" s="14" t="s">
        <v>653</v>
      </c>
      <c r="H15" s="14" t="s">
        <v>654</v>
      </c>
      <c r="I15" s="13" t="s">
        <v>655</v>
      </c>
      <c r="J15" s="14" t="s">
        <v>656</v>
      </c>
      <c r="K15" s="13" t="s">
        <v>657</v>
      </c>
      <c r="L15" s="13" t="s">
        <v>658</v>
      </c>
      <c r="M15" s="65" t="s">
        <v>659</v>
      </c>
      <c r="P15" s="41"/>
    </row>
    <row r="16" spans="1:18" x14ac:dyDescent="0.35">
      <c r="A16" s="282" t="str">
        <f>IF('P1; Organize the PT'!B32="","",'P1; Organize the PT'!B32)</f>
        <v/>
      </c>
      <c r="B16" s="15" t="str">
        <f>IF('P1; Organize the PT'!C32="","",'P1; Organize the PT'!C32)</f>
        <v/>
      </c>
      <c r="C16" s="282" t="str">
        <f>IF('P1; Organize the PT'!D32="","",'P1; Organize the PT'!D32)</f>
        <v/>
      </c>
      <c r="D16" s="282" t="str">
        <f>IF('P1; Organize the PT'!E32="","",'P1; Organize the PT'!E32)</f>
        <v/>
      </c>
      <c r="E16" s="284">
        <v>1</v>
      </c>
      <c r="F16" s="87"/>
      <c r="G16" s="88"/>
      <c r="H16" s="88"/>
      <c r="I16" s="89"/>
      <c r="J16" s="88"/>
      <c r="K16" s="90"/>
      <c r="L16" s="9" t="str">
        <f>IF(J16="","",J16-G16)</f>
        <v/>
      </c>
      <c r="M16" s="90"/>
      <c r="P16" s="41"/>
    </row>
    <row r="17" spans="1:16" x14ac:dyDescent="0.35">
      <c r="A17" s="282" t="str">
        <f>IF('P1; Organize the PT'!B33="","",'P1; Organize the PT'!B33)</f>
        <v/>
      </c>
      <c r="B17" s="15" t="str">
        <f>IF('P1; Organize the PT'!C33="","",'P1; Organize the PT'!C33)</f>
        <v/>
      </c>
      <c r="C17" s="282" t="str">
        <f>IF('P1; Organize the PT'!D33="","",'P1; Organize the PT'!D33)</f>
        <v/>
      </c>
      <c r="D17" s="282" t="str">
        <f>IF('P1; Organize the PT'!E33="","",'P1; Organize the PT'!E33)</f>
        <v/>
      </c>
      <c r="E17" s="284">
        <v>2</v>
      </c>
      <c r="F17" s="87"/>
      <c r="G17" s="88"/>
      <c r="H17" s="88"/>
      <c r="I17" s="89"/>
      <c r="J17" s="88"/>
      <c r="K17" s="90"/>
      <c r="L17" s="9" t="str">
        <f t="shared" ref="L17:L165" si="0">IF(J17="","",J17-G17)</f>
        <v/>
      </c>
      <c r="M17" s="90"/>
      <c r="P17" s="41"/>
    </row>
    <row r="18" spans="1:16" x14ac:dyDescent="0.35">
      <c r="A18" s="282" t="str">
        <f>IF('P1; Organize the PT'!B34="","",'P1; Organize the PT'!B34)</f>
        <v/>
      </c>
      <c r="B18" s="15" t="str">
        <f>IF('P1; Organize the PT'!C34="","",'P1; Organize the PT'!C34)</f>
        <v/>
      </c>
      <c r="C18" s="282" t="str">
        <f>IF('P1; Organize the PT'!D34="","",'P1; Organize the PT'!D34)</f>
        <v/>
      </c>
      <c r="D18" s="282" t="str">
        <f>IF('P1; Organize the PT'!E34="","",'P1; Organize the PT'!E34)</f>
        <v/>
      </c>
      <c r="E18" s="284">
        <v>3</v>
      </c>
      <c r="F18" s="87"/>
      <c r="G18" s="88"/>
      <c r="H18" s="88"/>
      <c r="I18" s="89"/>
      <c r="J18" s="88"/>
      <c r="K18" s="90"/>
      <c r="L18" s="9" t="str">
        <f t="shared" si="0"/>
        <v/>
      </c>
      <c r="M18" s="90"/>
      <c r="P18" s="41"/>
    </row>
    <row r="19" spans="1:16" x14ac:dyDescent="0.35">
      <c r="A19" s="282" t="str">
        <f>IF('P1; Organize the PT'!B35="","",'P1; Organize the PT'!B35)</f>
        <v/>
      </c>
      <c r="B19" s="15" t="str">
        <f>IF('P1; Organize the PT'!C35="","",'P1; Organize the PT'!C35)</f>
        <v/>
      </c>
      <c r="C19" s="282" t="str">
        <f>IF('P1; Organize the PT'!D35="","",'P1; Organize the PT'!D35)</f>
        <v/>
      </c>
      <c r="D19" s="282" t="str">
        <f>IF('P1; Organize the PT'!E35="","",'P1; Organize the PT'!E35)</f>
        <v/>
      </c>
      <c r="E19" s="284">
        <v>4</v>
      </c>
      <c r="F19" s="87"/>
      <c r="G19" s="88"/>
      <c r="H19" s="88"/>
      <c r="I19" s="89"/>
      <c r="J19" s="88"/>
      <c r="K19" s="90"/>
      <c r="L19" s="9" t="str">
        <f t="shared" si="0"/>
        <v/>
      </c>
      <c r="M19" s="90"/>
      <c r="P19" s="41"/>
    </row>
    <row r="20" spans="1:16" x14ac:dyDescent="0.35">
      <c r="A20" s="282" t="str">
        <f>IF('P1; Organize the PT'!B36="","",'P1; Organize the PT'!B36)</f>
        <v/>
      </c>
      <c r="B20" s="15" t="str">
        <f>IF('P1; Organize the PT'!C36="","",'P1; Organize the PT'!C36)</f>
        <v/>
      </c>
      <c r="C20" s="282" t="str">
        <f>IF('P1; Organize the PT'!D36="","",'P1; Organize the PT'!D36)</f>
        <v/>
      </c>
      <c r="D20" s="282" t="str">
        <f>IF('P1; Organize the PT'!E36="","",'P1; Organize the PT'!E36)</f>
        <v/>
      </c>
      <c r="E20" s="284">
        <v>5</v>
      </c>
      <c r="F20" s="87"/>
      <c r="G20" s="88"/>
      <c r="H20" s="88"/>
      <c r="I20" s="89"/>
      <c r="J20" s="88"/>
      <c r="K20" s="90"/>
      <c r="L20" s="9" t="str">
        <f t="shared" si="0"/>
        <v/>
      </c>
      <c r="M20" s="90"/>
      <c r="P20" s="41"/>
    </row>
    <row r="21" spans="1:16" x14ac:dyDescent="0.35">
      <c r="A21" s="282" t="str">
        <f>IF('P1; Organize the PT'!B37="","",'P1; Organize the PT'!B37)</f>
        <v/>
      </c>
      <c r="B21" s="15" t="str">
        <f>IF('P1; Organize the PT'!C37="","",'P1; Organize the PT'!C37)</f>
        <v/>
      </c>
      <c r="C21" s="282" t="str">
        <f>IF('P1; Organize the PT'!D37="","",'P1; Organize the PT'!D37)</f>
        <v/>
      </c>
      <c r="D21" s="282" t="str">
        <f>IF('P1; Organize the PT'!E37="","",'P1; Organize the PT'!E37)</f>
        <v/>
      </c>
      <c r="E21" s="284">
        <v>6</v>
      </c>
      <c r="F21" s="87"/>
      <c r="G21" s="88"/>
      <c r="H21" s="88"/>
      <c r="I21" s="89"/>
      <c r="J21" s="88"/>
      <c r="K21" s="90"/>
      <c r="L21" s="9" t="str">
        <f t="shared" si="0"/>
        <v/>
      </c>
      <c r="M21" s="90"/>
      <c r="P21" s="41"/>
    </row>
    <row r="22" spans="1:16" x14ac:dyDescent="0.35">
      <c r="A22" s="282" t="str">
        <f>IF('P1; Organize the PT'!B38="","",'P1; Organize the PT'!B38)</f>
        <v/>
      </c>
      <c r="B22" s="15" t="str">
        <f>IF('P1; Organize the PT'!C38="","",'P1; Organize the PT'!C38)</f>
        <v/>
      </c>
      <c r="C22" s="282" t="str">
        <f>IF('P1; Organize the PT'!D38="","",'P1; Organize the PT'!D38)</f>
        <v/>
      </c>
      <c r="D22" s="282" t="str">
        <f>IF('P1; Organize the PT'!E38="","",'P1; Organize the PT'!E38)</f>
        <v/>
      </c>
      <c r="E22" s="284">
        <v>7</v>
      </c>
      <c r="F22" s="87"/>
      <c r="G22" s="88"/>
      <c r="H22" s="88"/>
      <c r="I22" s="89"/>
      <c r="J22" s="88"/>
      <c r="K22" s="90"/>
      <c r="L22" s="9" t="str">
        <f t="shared" si="0"/>
        <v/>
      </c>
      <c r="M22" s="90"/>
      <c r="P22" s="41"/>
    </row>
    <row r="23" spans="1:16" x14ac:dyDescent="0.35">
      <c r="A23" s="282" t="str">
        <f>IF('P1; Organize the PT'!B39="","",'P1; Organize the PT'!B39)</f>
        <v/>
      </c>
      <c r="B23" s="15" t="str">
        <f>IF('P1; Organize the PT'!C39="","",'P1; Organize the PT'!C39)</f>
        <v/>
      </c>
      <c r="C23" s="282" t="str">
        <f>IF('P1; Organize the PT'!D39="","",'P1; Organize the PT'!D39)</f>
        <v/>
      </c>
      <c r="D23" s="282" t="str">
        <f>IF('P1; Organize the PT'!E39="","",'P1; Organize the PT'!E39)</f>
        <v/>
      </c>
      <c r="E23" s="284">
        <v>8</v>
      </c>
      <c r="F23" s="87"/>
      <c r="G23" s="88"/>
      <c r="H23" s="88"/>
      <c r="I23" s="89"/>
      <c r="J23" s="88"/>
      <c r="K23" s="90"/>
      <c r="L23" s="9" t="str">
        <f t="shared" si="0"/>
        <v/>
      </c>
      <c r="M23" s="90"/>
      <c r="P23" s="41"/>
    </row>
    <row r="24" spans="1:16" x14ac:dyDescent="0.35">
      <c r="A24" s="282" t="str">
        <f>IF('P1; Organize the PT'!B40="","",'P1; Organize the PT'!B40)</f>
        <v/>
      </c>
      <c r="B24" s="15" t="str">
        <f>IF('P1; Organize the PT'!C40="","",'P1; Organize the PT'!C40)</f>
        <v/>
      </c>
      <c r="C24" s="282" t="str">
        <f>IF('P1; Organize the PT'!D40="","",'P1; Organize the PT'!D40)</f>
        <v/>
      </c>
      <c r="D24" s="282" t="str">
        <f>IF('P1; Organize the PT'!E40="","",'P1; Organize the PT'!E40)</f>
        <v/>
      </c>
      <c r="E24" s="284">
        <v>9</v>
      </c>
      <c r="F24" s="87"/>
      <c r="G24" s="88"/>
      <c r="H24" s="88"/>
      <c r="I24" s="89"/>
      <c r="J24" s="88"/>
      <c r="K24" s="90"/>
      <c r="L24" s="9" t="str">
        <f t="shared" si="0"/>
        <v/>
      </c>
      <c r="M24" s="90"/>
      <c r="P24" s="41"/>
    </row>
    <row r="25" spans="1:16" x14ac:dyDescent="0.35">
      <c r="A25" s="282" t="str">
        <f>IF('P1; Organize the PT'!B41="","",'P1; Organize the PT'!B41)</f>
        <v/>
      </c>
      <c r="B25" s="15" t="str">
        <f>IF('P1; Organize the PT'!C41="","",'P1; Organize the PT'!C41)</f>
        <v/>
      </c>
      <c r="C25" s="282" t="str">
        <f>IF('P1; Organize the PT'!D41="","",'P1; Organize the PT'!D41)</f>
        <v/>
      </c>
      <c r="D25" s="282" t="str">
        <f>IF('P1; Organize the PT'!E41="","",'P1; Organize the PT'!E41)</f>
        <v/>
      </c>
      <c r="E25" s="284">
        <v>10</v>
      </c>
      <c r="F25" s="87"/>
      <c r="G25" s="88"/>
      <c r="H25" s="88"/>
      <c r="I25" s="89"/>
      <c r="J25" s="88"/>
      <c r="K25" s="90"/>
      <c r="L25" s="9" t="str">
        <f t="shared" si="0"/>
        <v/>
      </c>
      <c r="M25" s="90"/>
      <c r="P25" s="41"/>
    </row>
    <row r="26" spans="1:16" x14ac:dyDescent="0.35">
      <c r="A26" s="282" t="str">
        <f>IF('P1; Organize the PT'!B42="","",'P1; Organize the PT'!B42)</f>
        <v/>
      </c>
      <c r="B26" s="15" t="str">
        <f>IF('P1; Organize the PT'!C42="","",'P1; Organize the PT'!C42)</f>
        <v/>
      </c>
      <c r="C26" s="282" t="str">
        <f>IF('P1; Organize the PT'!D42="","",'P1; Organize the PT'!D42)</f>
        <v/>
      </c>
      <c r="D26" s="282" t="str">
        <f>IF('P1; Organize the PT'!E42="","",'P1; Organize the PT'!E42)</f>
        <v/>
      </c>
      <c r="E26" s="284">
        <v>11</v>
      </c>
      <c r="F26" s="87"/>
      <c r="G26" s="88"/>
      <c r="H26" s="88"/>
      <c r="I26" s="89"/>
      <c r="J26" s="88"/>
      <c r="K26" s="90"/>
      <c r="L26" s="9" t="str">
        <f t="shared" si="0"/>
        <v/>
      </c>
      <c r="M26" s="90"/>
      <c r="P26" s="41"/>
    </row>
    <row r="27" spans="1:16" x14ac:dyDescent="0.35">
      <c r="A27" s="282" t="str">
        <f>IF('P1; Organize the PT'!B43="","",'P1; Organize the PT'!B43)</f>
        <v/>
      </c>
      <c r="B27" s="15" t="str">
        <f>IF('P1; Organize the PT'!C43="","",'P1; Organize the PT'!C43)</f>
        <v/>
      </c>
      <c r="C27" s="282" t="str">
        <f>IF('P1; Organize the PT'!D43="","",'P1; Organize the PT'!D43)</f>
        <v/>
      </c>
      <c r="D27" s="282" t="str">
        <f>IF('P1; Organize the PT'!E43="","",'P1; Organize the PT'!E43)</f>
        <v/>
      </c>
      <c r="E27" s="284">
        <v>12</v>
      </c>
      <c r="F27" s="87"/>
      <c r="G27" s="88"/>
      <c r="H27" s="88"/>
      <c r="I27" s="89"/>
      <c r="J27" s="88"/>
      <c r="K27" s="90"/>
      <c r="L27" s="9" t="str">
        <f t="shared" si="0"/>
        <v/>
      </c>
      <c r="M27" s="90"/>
      <c r="P27" s="41"/>
    </row>
    <row r="28" spans="1:16" x14ac:dyDescent="0.35">
      <c r="A28" s="282" t="str">
        <f>IF('P1; Organize the PT'!B44="","",'P1; Organize the PT'!B44)</f>
        <v/>
      </c>
      <c r="B28" s="15" t="str">
        <f>IF('P1; Organize the PT'!C44="","",'P1; Organize the PT'!C44)</f>
        <v/>
      </c>
      <c r="C28" s="282" t="str">
        <f>IF('P1; Organize the PT'!D44="","",'P1; Organize the PT'!D44)</f>
        <v/>
      </c>
      <c r="D28" s="282" t="str">
        <f>IF('P1; Organize the PT'!E44="","",'P1; Organize the PT'!E44)</f>
        <v/>
      </c>
      <c r="E28" s="284">
        <v>13</v>
      </c>
      <c r="F28" s="87"/>
      <c r="G28" s="88"/>
      <c r="H28" s="88"/>
      <c r="I28" s="89"/>
      <c r="J28" s="88"/>
      <c r="K28" s="90"/>
      <c r="L28" s="9" t="str">
        <f t="shared" si="0"/>
        <v/>
      </c>
      <c r="M28" s="90"/>
      <c r="P28" s="41"/>
    </row>
    <row r="29" spans="1:16" x14ac:dyDescent="0.35">
      <c r="A29" s="282" t="str">
        <f>IF('P1; Organize the PT'!B45="","",'P1; Organize the PT'!B45)</f>
        <v/>
      </c>
      <c r="B29" s="15" t="str">
        <f>IF('P1; Organize the PT'!C45="","",'P1; Organize the PT'!C45)</f>
        <v/>
      </c>
      <c r="C29" s="282" t="str">
        <f>IF('P1; Organize the PT'!D45="","",'P1; Organize the PT'!D45)</f>
        <v/>
      </c>
      <c r="D29" s="282" t="str">
        <f>IF('P1; Organize the PT'!E45="","",'P1; Organize the PT'!E45)</f>
        <v/>
      </c>
      <c r="E29" s="284">
        <v>14</v>
      </c>
      <c r="F29" s="87"/>
      <c r="G29" s="88"/>
      <c r="H29" s="88"/>
      <c r="I29" s="89"/>
      <c r="J29" s="88"/>
      <c r="K29" s="90"/>
      <c r="L29" s="9" t="str">
        <f t="shared" si="0"/>
        <v/>
      </c>
      <c r="M29" s="90"/>
      <c r="P29" s="41"/>
    </row>
    <row r="30" spans="1:16" x14ac:dyDescent="0.35">
      <c r="A30" s="282" t="str">
        <f>IF('P1; Organize the PT'!B46="","",'P1; Organize the PT'!B46)</f>
        <v/>
      </c>
      <c r="B30" s="15" t="str">
        <f>IF('P1; Organize the PT'!C46="","",'P1; Organize the PT'!C46)</f>
        <v/>
      </c>
      <c r="C30" s="282" t="str">
        <f>IF('P1; Organize the PT'!D46="","",'P1; Organize the PT'!D46)</f>
        <v/>
      </c>
      <c r="D30" s="282" t="str">
        <f>IF('P1; Organize the PT'!E46="","",'P1; Organize the PT'!E46)</f>
        <v/>
      </c>
      <c r="E30" s="284">
        <v>15</v>
      </c>
      <c r="F30" s="87"/>
      <c r="G30" s="88"/>
      <c r="H30" s="88"/>
      <c r="I30" s="89"/>
      <c r="J30" s="88"/>
      <c r="K30" s="90"/>
      <c r="L30" s="9" t="str">
        <f t="shared" si="0"/>
        <v/>
      </c>
      <c r="M30" s="90"/>
      <c r="P30" s="41"/>
    </row>
    <row r="31" spans="1:16" x14ac:dyDescent="0.35">
      <c r="A31" s="282" t="str">
        <f>IF('P1; Organize the PT'!B47="","",'P1; Organize the PT'!B47)</f>
        <v/>
      </c>
      <c r="B31" s="15" t="str">
        <f>IF('P1; Organize the PT'!C47="","",'P1; Organize the PT'!C47)</f>
        <v/>
      </c>
      <c r="C31" s="282" t="str">
        <f>IF('P1; Organize the PT'!D47="","",'P1; Organize the PT'!D47)</f>
        <v/>
      </c>
      <c r="D31" s="282" t="str">
        <f>IF('P1; Organize the PT'!E47="","",'P1; Organize the PT'!E47)</f>
        <v/>
      </c>
      <c r="E31" s="284">
        <v>16</v>
      </c>
      <c r="F31" s="87"/>
      <c r="G31" s="88"/>
      <c r="H31" s="88"/>
      <c r="I31" s="89"/>
      <c r="J31" s="88"/>
      <c r="K31" s="90"/>
      <c r="L31" s="9" t="str">
        <f t="shared" si="0"/>
        <v/>
      </c>
      <c r="M31" s="90"/>
      <c r="P31" s="41"/>
    </row>
    <row r="32" spans="1:16" x14ac:dyDescent="0.35">
      <c r="A32" s="282" t="str">
        <f>IF('P1; Organize the PT'!B48="","",'P1; Organize the PT'!B48)</f>
        <v/>
      </c>
      <c r="B32" s="15" t="str">
        <f>IF('P1; Organize the PT'!C48="","",'P1; Organize the PT'!C48)</f>
        <v/>
      </c>
      <c r="C32" s="282" t="str">
        <f>IF('P1; Organize the PT'!D48="","",'P1; Organize the PT'!D48)</f>
        <v/>
      </c>
      <c r="D32" s="282" t="str">
        <f>IF('P1; Organize the PT'!E48="","",'P1; Organize the PT'!E48)</f>
        <v/>
      </c>
      <c r="E32" s="284">
        <v>17</v>
      </c>
      <c r="F32" s="87"/>
      <c r="G32" s="88"/>
      <c r="H32" s="88"/>
      <c r="I32" s="89"/>
      <c r="J32" s="88"/>
      <c r="K32" s="90"/>
      <c r="L32" s="9" t="str">
        <f t="shared" si="0"/>
        <v/>
      </c>
      <c r="M32" s="90"/>
      <c r="P32" s="41"/>
    </row>
    <row r="33" spans="1:16" x14ac:dyDescent="0.35">
      <c r="A33" s="282" t="str">
        <f>IF('P1; Organize the PT'!B49="","",'P1; Organize the PT'!B49)</f>
        <v/>
      </c>
      <c r="B33" s="15" t="str">
        <f>IF('P1; Organize the PT'!C49="","",'P1; Organize the PT'!C49)</f>
        <v/>
      </c>
      <c r="C33" s="282" t="str">
        <f>IF('P1; Organize the PT'!D49="","",'P1; Organize the PT'!D49)</f>
        <v/>
      </c>
      <c r="D33" s="282" t="str">
        <f>IF('P1; Organize the PT'!E49="","",'P1; Organize the PT'!E49)</f>
        <v/>
      </c>
      <c r="E33" s="284">
        <v>18</v>
      </c>
      <c r="F33" s="87"/>
      <c r="G33" s="88"/>
      <c r="H33" s="88"/>
      <c r="I33" s="89"/>
      <c r="J33" s="88"/>
      <c r="K33" s="90"/>
      <c r="L33" s="9" t="str">
        <f t="shared" si="0"/>
        <v/>
      </c>
      <c r="M33" s="90"/>
      <c r="P33" s="41"/>
    </row>
    <row r="34" spans="1:16" x14ac:dyDescent="0.35">
      <c r="A34" s="282" t="str">
        <f>IF('P1; Organize the PT'!B50="","",'P1; Organize the PT'!B50)</f>
        <v/>
      </c>
      <c r="B34" s="15" t="str">
        <f>IF('P1; Organize the PT'!C50="","",'P1; Organize the PT'!C50)</f>
        <v/>
      </c>
      <c r="C34" s="282" t="str">
        <f>IF('P1; Organize the PT'!D50="","",'P1; Organize the PT'!D50)</f>
        <v/>
      </c>
      <c r="D34" s="282" t="str">
        <f>IF('P1; Organize the PT'!E50="","",'P1; Organize the PT'!E50)</f>
        <v/>
      </c>
      <c r="E34" s="284">
        <v>19</v>
      </c>
      <c r="F34" s="87"/>
      <c r="G34" s="88"/>
      <c r="H34" s="88"/>
      <c r="I34" s="89"/>
      <c r="J34" s="88"/>
      <c r="K34" s="90"/>
      <c r="L34" s="9" t="str">
        <f t="shared" si="0"/>
        <v/>
      </c>
      <c r="M34" s="90"/>
      <c r="P34" s="41"/>
    </row>
    <row r="35" spans="1:16" x14ac:dyDescent="0.35">
      <c r="A35" s="282" t="str">
        <f>IF('P1; Organize the PT'!B51="","",'P1; Organize the PT'!B51)</f>
        <v/>
      </c>
      <c r="B35" s="15" t="str">
        <f>IF('P1; Organize the PT'!C51="","",'P1; Organize the PT'!C51)</f>
        <v/>
      </c>
      <c r="C35" s="282" t="str">
        <f>IF('P1; Organize the PT'!D51="","",'P1; Organize the PT'!D51)</f>
        <v/>
      </c>
      <c r="D35" s="282" t="str">
        <f>IF('P1; Organize the PT'!E51="","",'P1; Organize the PT'!E51)</f>
        <v/>
      </c>
      <c r="E35" s="284">
        <v>20</v>
      </c>
      <c r="F35" s="87"/>
      <c r="G35" s="88"/>
      <c r="H35" s="88"/>
      <c r="I35" s="89"/>
      <c r="J35" s="88"/>
      <c r="K35" s="90"/>
      <c r="L35" s="9" t="str">
        <f t="shared" si="0"/>
        <v/>
      </c>
      <c r="M35" s="90"/>
      <c r="P35" s="41"/>
    </row>
    <row r="36" spans="1:16" x14ac:dyDescent="0.35">
      <c r="A36" s="282" t="str">
        <f>IF('P1; Organize the PT'!B52="","",'P1; Organize the PT'!B52)</f>
        <v/>
      </c>
      <c r="B36" s="15" t="str">
        <f>IF('P1; Organize the PT'!C52="","",'P1; Organize the PT'!C52)</f>
        <v/>
      </c>
      <c r="C36" s="282" t="str">
        <f>IF('P1; Organize the PT'!D52="","",'P1; Organize the PT'!D52)</f>
        <v/>
      </c>
      <c r="D36" s="282" t="str">
        <f>IF('P1; Organize the PT'!E52="","",'P1; Organize the PT'!E52)</f>
        <v/>
      </c>
      <c r="E36" s="284">
        <v>21</v>
      </c>
      <c r="F36" s="87"/>
      <c r="G36" s="88"/>
      <c r="H36" s="88"/>
      <c r="I36" s="89"/>
      <c r="J36" s="88"/>
      <c r="K36" s="90"/>
      <c r="L36" s="9" t="str">
        <f t="shared" si="0"/>
        <v/>
      </c>
      <c r="M36" s="90"/>
      <c r="P36" s="41"/>
    </row>
    <row r="37" spans="1:16" x14ac:dyDescent="0.35">
      <c r="A37" s="282" t="str">
        <f>IF('P1; Organize the PT'!B53="","",'P1; Organize the PT'!B53)</f>
        <v/>
      </c>
      <c r="B37" s="15" t="str">
        <f>IF('P1; Organize the PT'!C53="","",'P1; Organize the PT'!C53)</f>
        <v/>
      </c>
      <c r="C37" s="282" t="str">
        <f>IF('P1; Organize the PT'!D53="","",'P1; Organize the PT'!D53)</f>
        <v/>
      </c>
      <c r="D37" s="282" t="str">
        <f>IF('P1; Organize the PT'!E53="","",'P1; Organize the PT'!E53)</f>
        <v/>
      </c>
      <c r="E37" s="284">
        <v>22</v>
      </c>
      <c r="F37" s="87"/>
      <c r="G37" s="88"/>
      <c r="H37" s="88"/>
      <c r="I37" s="89"/>
      <c r="J37" s="88"/>
      <c r="K37" s="90"/>
      <c r="L37" s="9" t="str">
        <f t="shared" si="0"/>
        <v/>
      </c>
      <c r="M37" s="90"/>
      <c r="P37" s="41"/>
    </row>
    <row r="38" spans="1:16" x14ac:dyDescent="0.35">
      <c r="A38" s="282" t="str">
        <f>IF('P1; Organize the PT'!B54="","",'P1; Organize the PT'!B54)</f>
        <v/>
      </c>
      <c r="B38" s="15" t="str">
        <f>IF('P1; Organize the PT'!C54="","",'P1; Organize the PT'!C54)</f>
        <v/>
      </c>
      <c r="C38" s="282" t="str">
        <f>IF('P1; Organize the PT'!D54="","",'P1; Organize the PT'!D54)</f>
        <v/>
      </c>
      <c r="D38" s="282" t="str">
        <f>IF('P1; Organize the PT'!E54="","",'P1; Organize the PT'!E54)</f>
        <v/>
      </c>
      <c r="E38" s="284">
        <v>23</v>
      </c>
      <c r="F38" s="87"/>
      <c r="G38" s="88"/>
      <c r="H38" s="88"/>
      <c r="I38" s="89"/>
      <c r="J38" s="88"/>
      <c r="K38" s="90"/>
      <c r="L38" s="9" t="str">
        <f t="shared" si="0"/>
        <v/>
      </c>
      <c r="M38" s="90"/>
      <c r="P38" s="41"/>
    </row>
    <row r="39" spans="1:16" x14ac:dyDescent="0.35">
      <c r="A39" s="282" t="str">
        <f>IF('P1; Organize the PT'!B55="","",'P1; Organize the PT'!B55)</f>
        <v/>
      </c>
      <c r="B39" s="15" t="str">
        <f>IF('P1; Organize the PT'!C55="","",'P1; Organize the PT'!C55)</f>
        <v/>
      </c>
      <c r="C39" s="282" t="str">
        <f>IF('P1; Organize the PT'!D55="","",'P1; Organize the PT'!D55)</f>
        <v/>
      </c>
      <c r="D39" s="282" t="str">
        <f>IF('P1; Organize the PT'!E55="","",'P1; Organize the PT'!E55)</f>
        <v/>
      </c>
      <c r="E39" s="284">
        <v>24</v>
      </c>
      <c r="F39" s="87"/>
      <c r="G39" s="88"/>
      <c r="H39" s="88"/>
      <c r="I39" s="89"/>
      <c r="J39" s="88"/>
      <c r="K39" s="90"/>
      <c r="L39" s="9" t="str">
        <f t="shared" si="0"/>
        <v/>
      </c>
      <c r="M39" s="90"/>
      <c r="P39" s="41"/>
    </row>
    <row r="40" spans="1:16" x14ac:dyDescent="0.35">
      <c r="A40" s="282" t="str">
        <f>IF('P1; Organize the PT'!B56="","",'P1; Organize the PT'!B56)</f>
        <v/>
      </c>
      <c r="B40" s="15" t="str">
        <f>IF('P1; Organize the PT'!C56="","",'P1; Organize the PT'!C56)</f>
        <v/>
      </c>
      <c r="C40" s="282" t="str">
        <f>IF('P1; Organize the PT'!D56="","",'P1; Organize the PT'!D56)</f>
        <v/>
      </c>
      <c r="D40" s="282" t="str">
        <f>IF('P1; Organize the PT'!E56="","",'P1; Organize the PT'!E56)</f>
        <v/>
      </c>
      <c r="E40" s="284">
        <v>25</v>
      </c>
      <c r="F40" s="87"/>
      <c r="G40" s="88"/>
      <c r="H40" s="88"/>
      <c r="I40" s="89"/>
      <c r="J40" s="88"/>
      <c r="K40" s="90"/>
      <c r="L40" s="9" t="str">
        <f t="shared" si="0"/>
        <v/>
      </c>
      <c r="M40" s="90"/>
      <c r="P40" s="41"/>
    </row>
    <row r="41" spans="1:16" x14ac:dyDescent="0.35">
      <c r="A41" s="282" t="str">
        <f>IF('P1; Organize the PT'!B57="","",'P1; Organize the PT'!B57)</f>
        <v/>
      </c>
      <c r="B41" s="15" t="str">
        <f>IF('P1; Organize the PT'!C57="","",'P1; Organize the PT'!C57)</f>
        <v/>
      </c>
      <c r="C41" s="282" t="str">
        <f>IF('P1; Organize the PT'!D57="","",'P1; Organize the PT'!D57)</f>
        <v/>
      </c>
      <c r="D41" s="282" t="str">
        <f>IF('P1; Organize the PT'!E57="","",'P1; Organize the PT'!E57)</f>
        <v/>
      </c>
      <c r="E41" s="284">
        <v>26</v>
      </c>
      <c r="F41" s="87"/>
      <c r="G41" s="88"/>
      <c r="H41" s="88"/>
      <c r="I41" s="89"/>
      <c r="J41" s="88"/>
      <c r="K41" s="90"/>
      <c r="L41" s="9" t="str">
        <f t="shared" si="0"/>
        <v/>
      </c>
      <c r="M41" s="90"/>
      <c r="P41" s="41"/>
    </row>
    <row r="42" spans="1:16" x14ac:dyDescent="0.35">
      <c r="A42" s="282" t="str">
        <f>IF('P1; Organize the PT'!B58="","",'P1; Organize the PT'!B58)</f>
        <v/>
      </c>
      <c r="B42" s="15" t="str">
        <f>IF('P1; Organize the PT'!C58="","",'P1; Organize the PT'!C58)</f>
        <v/>
      </c>
      <c r="C42" s="282" t="str">
        <f>IF('P1; Organize the PT'!D58="","",'P1; Organize the PT'!D58)</f>
        <v/>
      </c>
      <c r="D42" s="282" t="str">
        <f>IF('P1; Organize the PT'!E58="","",'P1; Organize the PT'!E58)</f>
        <v/>
      </c>
      <c r="E42" s="284">
        <v>27</v>
      </c>
      <c r="F42" s="87"/>
      <c r="G42" s="88"/>
      <c r="H42" s="88"/>
      <c r="I42" s="89"/>
      <c r="J42" s="88"/>
      <c r="K42" s="90"/>
      <c r="L42" s="9" t="str">
        <f t="shared" si="0"/>
        <v/>
      </c>
      <c r="M42" s="90"/>
      <c r="P42" s="41"/>
    </row>
    <row r="43" spans="1:16" x14ac:dyDescent="0.35">
      <c r="A43" s="282" t="str">
        <f>IF('P1; Organize the PT'!B59="","",'P1; Organize the PT'!B59)</f>
        <v/>
      </c>
      <c r="B43" s="15" t="str">
        <f>IF('P1; Organize the PT'!C59="","",'P1; Organize the PT'!C59)</f>
        <v/>
      </c>
      <c r="C43" s="282" t="str">
        <f>IF('P1; Organize the PT'!D59="","",'P1; Organize the PT'!D59)</f>
        <v/>
      </c>
      <c r="D43" s="282" t="str">
        <f>IF('P1; Organize the PT'!E59="","",'P1; Organize the PT'!E59)</f>
        <v/>
      </c>
      <c r="E43" s="284">
        <v>28</v>
      </c>
      <c r="F43" s="87"/>
      <c r="G43" s="88"/>
      <c r="H43" s="88"/>
      <c r="I43" s="89"/>
      <c r="J43" s="88"/>
      <c r="K43" s="90"/>
      <c r="L43" s="9" t="str">
        <f t="shared" si="0"/>
        <v/>
      </c>
      <c r="M43" s="90"/>
      <c r="P43" s="41"/>
    </row>
    <row r="44" spans="1:16" x14ac:dyDescent="0.35">
      <c r="A44" s="282" t="str">
        <f>IF('P1; Organize the PT'!B60="","",'P1; Organize the PT'!B60)</f>
        <v/>
      </c>
      <c r="B44" s="15" t="str">
        <f>IF('P1; Organize the PT'!C60="","",'P1; Organize the PT'!C60)</f>
        <v/>
      </c>
      <c r="C44" s="282" t="str">
        <f>IF('P1; Organize the PT'!D60="","",'P1; Organize the PT'!D60)</f>
        <v/>
      </c>
      <c r="D44" s="282" t="str">
        <f>IF('P1; Organize the PT'!E60="","",'P1; Organize the PT'!E60)</f>
        <v/>
      </c>
      <c r="E44" s="284">
        <v>29</v>
      </c>
      <c r="F44" s="87"/>
      <c r="G44" s="88"/>
      <c r="H44" s="88"/>
      <c r="I44" s="89"/>
      <c r="J44" s="88"/>
      <c r="K44" s="90"/>
      <c r="L44" s="9" t="str">
        <f t="shared" si="0"/>
        <v/>
      </c>
      <c r="M44" s="90"/>
      <c r="P44" s="41"/>
    </row>
    <row r="45" spans="1:16" x14ac:dyDescent="0.35">
      <c r="A45" s="282" t="str">
        <f>IF('P1; Organize the PT'!B61="","",'P1; Organize the PT'!B61)</f>
        <v/>
      </c>
      <c r="B45" s="15" t="str">
        <f>IF('P1; Organize the PT'!C61="","",'P1; Organize the PT'!C61)</f>
        <v/>
      </c>
      <c r="C45" s="282" t="str">
        <f>IF('P1; Organize the PT'!D61="","",'P1; Organize the PT'!D61)</f>
        <v/>
      </c>
      <c r="D45" s="282" t="str">
        <f>IF('P1; Organize the PT'!E61="","",'P1; Organize the PT'!E61)</f>
        <v/>
      </c>
      <c r="E45" s="284">
        <v>30</v>
      </c>
      <c r="F45" s="87"/>
      <c r="G45" s="88"/>
      <c r="H45" s="88"/>
      <c r="I45" s="89"/>
      <c r="J45" s="88"/>
      <c r="K45" s="90"/>
      <c r="L45" s="9" t="str">
        <f t="shared" si="0"/>
        <v/>
      </c>
      <c r="M45" s="90"/>
      <c r="P45" s="41"/>
    </row>
    <row r="46" spans="1:16" x14ac:dyDescent="0.35">
      <c r="A46" s="282" t="str">
        <f>IF('P1; Organize the PT'!B62="","",'P1; Organize the PT'!B62)</f>
        <v/>
      </c>
      <c r="B46" s="15" t="str">
        <f>IF('P1; Organize the PT'!C62="","",'P1; Organize the PT'!C62)</f>
        <v/>
      </c>
      <c r="C46" s="282" t="str">
        <f>IF('P1; Organize the PT'!D62="","",'P1; Organize the PT'!D62)</f>
        <v/>
      </c>
      <c r="D46" s="282" t="str">
        <f>IF('P1; Organize the PT'!E62="","",'P1; Organize the PT'!E62)</f>
        <v/>
      </c>
      <c r="E46" s="284">
        <v>31</v>
      </c>
      <c r="F46" s="87"/>
      <c r="G46" s="88"/>
      <c r="H46" s="88"/>
      <c r="I46" s="89"/>
      <c r="J46" s="88"/>
      <c r="K46" s="90"/>
      <c r="L46" s="9" t="str">
        <f t="shared" si="0"/>
        <v/>
      </c>
      <c r="M46" s="90"/>
      <c r="P46" s="41"/>
    </row>
    <row r="47" spans="1:16" x14ac:dyDescent="0.35">
      <c r="A47" s="282" t="str">
        <f>IF('P1; Organize the PT'!B63="","",'P1; Organize the PT'!B63)</f>
        <v/>
      </c>
      <c r="B47" s="15" t="str">
        <f>IF('P1; Organize the PT'!C63="","",'P1; Organize the PT'!C63)</f>
        <v/>
      </c>
      <c r="C47" s="282" t="str">
        <f>IF('P1; Organize the PT'!D63="","",'P1; Organize the PT'!D63)</f>
        <v/>
      </c>
      <c r="D47" s="282" t="str">
        <f>IF('P1; Organize the PT'!E63="","",'P1; Organize the PT'!E63)</f>
        <v/>
      </c>
      <c r="E47" s="284">
        <v>32</v>
      </c>
      <c r="F47" s="87"/>
      <c r="G47" s="88"/>
      <c r="H47" s="88"/>
      <c r="I47" s="89"/>
      <c r="J47" s="88"/>
      <c r="K47" s="90"/>
      <c r="L47" s="9" t="str">
        <f t="shared" si="0"/>
        <v/>
      </c>
      <c r="M47" s="90"/>
      <c r="P47" s="41"/>
    </row>
    <row r="48" spans="1:16" x14ac:dyDescent="0.35">
      <c r="A48" s="282" t="str">
        <f>IF('P1; Organize the PT'!B64="","",'P1; Organize the PT'!B64)</f>
        <v/>
      </c>
      <c r="B48" s="15" t="str">
        <f>IF('P1; Organize the PT'!C64="","",'P1; Organize the PT'!C64)</f>
        <v/>
      </c>
      <c r="C48" s="282" t="str">
        <f>IF('P1; Organize the PT'!D64="","",'P1; Organize the PT'!D64)</f>
        <v/>
      </c>
      <c r="D48" s="282" t="str">
        <f>IF('P1; Organize the PT'!E64="","",'P1; Organize the PT'!E64)</f>
        <v/>
      </c>
      <c r="E48" s="284">
        <v>33</v>
      </c>
      <c r="F48" s="87"/>
      <c r="G48" s="88"/>
      <c r="H48" s="88"/>
      <c r="I48" s="89"/>
      <c r="J48" s="88"/>
      <c r="K48" s="90"/>
      <c r="L48" s="9" t="str">
        <f t="shared" si="0"/>
        <v/>
      </c>
      <c r="M48" s="90"/>
      <c r="P48" s="41"/>
    </row>
    <row r="49" spans="1:16" x14ac:dyDescent="0.35">
      <c r="A49" s="282" t="str">
        <f>IF('P1; Organize the PT'!B65="","",'P1; Organize the PT'!B65)</f>
        <v/>
      </c>
      <c r="B49" s="15" t="str">
        <f>IF('P1; Organize the PT'!C65="","",'P1; Organize the PT'!C65)</f>
        <v/>
      </c>
      <c r="C49" s="282" t="str">
        <f>IF('P1; Organize the PT'!D65="","",'P1; Organize the PT'!D65)</f>
        <v/>
      </c>
      <c r="D49" s="282" t="str">
        <f>IF('P1; Organize the PT'!E65="","",'P1; Organize the PT'!E65)</f>
        <v/>
      </c>
      <c r="E49" s="284">
        <v>34</v>
      </c>
      <c r="F49" s="87"/>
      <c r="G49" s="88"/>
      <c r="H49" s="88"/>
      <c r="I49" s="89"/>
      <c r="J49" s="88"/>
      <c r="K49" s="90"/>
      <c r="L49" s="9" t="str">
        <f t="shared" si="0"/>
        <v/>
      </c>
      <c r="M49" s="90"/>
      <c r="P49" s="41"/>
    </row>
    <row r="50" spans="1:16" x14ac:dyDescent="0.35">
      <c r="A50" s="282" t="str">
        <f>IF('P1; Organize the PT'!B66="","",'P1; Organize the PT'!B66)</f>
        <v/>
      </c>
      <c r="B50" s="15" t="str">
        <f>IF('P1; Organize the PT'!C66="","",'P1; Organize the PT'!C66)</f>
        <v/>
      </c>
      <c r="C50" s="282" t="str">
        <f>IF('P1; Organize the PT'!D66="","",'P1; Organize the PT'!D66)</f>
        <v/>
      </c>
      <c r="D50" s="282" t="str">
        <f>IF('P1; Organize the PT'!E66="","",'P1; Organize the PT'!E66)</f>
        <v/>
      </c>
      <c r="E50" s="284">
        <v>35</v>
      </c>
      <c r="F50" s="87"/>
      <c r="G50" s="88"/>
      <c r="H50" s="88"/>
      <c r="I50" s="89"/>
      <c r="J50" s="88"/>
      <c r="K50" s="90"/>
      <c r="L50" s="9" t="str">
        <f t="shared" si="0"/>
        <v/>
      </c>
      <c r="M50" s="90"/>
      <c r="P50" s="41"/>
    </row>
    <row r="51" spans="1:16" x14ac:dyDescent="0.35">
      <c r="A51" s="282" t="str">
        <f>IF('P1; Organize the PT'!B67="","",'P1; Organize the PT'!B67)</f>
        <v/>
      </c>
      <c r="B51" s="15" t="str">
        <f>IF('P1; Organize the PT'!C67="","",'P1; Organize the PT'!C67)</f>
        <v/>
      </c>
      <c r="C51" s="282" t="str">
        <f>IF('P1; Organize the PT'!D67="","",'P1; Organize the PT'!D67)</f>
        <v/>
      </c>
      <c r="D51" s="282" t="str">
        <f>IF('P1; Organize the PT'!E67="","",'P1; Organize the PT'!E67)</f>
        <v/>
      </c>
      <c r="E51" s="284">
        <v>36</v>
      </c>
      <c r="F51" s="87"/>
      <c r="G51" s="88"/>
      <c r="H51" s="88"/>
      <c r="I51" s="89"/>
      <c r="J51" s="88"/>
      <c r="K51" s="90"/>
      <c r="L51" s="9" t="str">
        <f t="shared" si="0"/>
        <v/>
      </c>
      <c r="M51" s="90"/>
      <c r="P51" s="41"/>
    </row>
    <row r="52" spans="1:16" x14ac:dyDescent="0.35">
      <c r="A52" s="282" t="str">
        <f>IF('P1; Organize the PT'!B68="","",'P1; Organize the PT'!B68)</f>
        <v/>
      </c>
      <c r="B52" s="15" t="str">
        <f>IF('P1; Organize the PT'!C68="","",'P1; Organize the PT'!C68)</f>
        <v/>
      </c>
      <c r="C52" s="282" t="str">
        <f>IF('P1; Organize the PT'!D68="","",'P1; Organize the PT'!D68)</f>
        <v/>
      </c>
      <c r="D52" s="282" t="str">
        <f>IF('P1; Organize the PT'!E68="","",'P1; Organize the PT'!E68)</f>
        <v/>
      </c>
      <c r="E52" s="284">
        <v>37</v>
      </c>
      <c r="F52" s="87"/>
      <c r="G52" s="88"/>
      <c r="H52" s="88"/>
      <c r="I52" s="89"/>
      <c r="J52" s="88"/>
      <c r="K52" s="90"/>
      <c r="L52" s="9" t="str">
        <f t="shared" si="0"/>
        <v/>
      </c>
      <c r="M52" s="90"/>
      <c r="P52" s="41"/>
    </row>
    <row r="53" spans="1:16" x14ac:dyDescent="0.35">
      <c r="A53" s="282" t="str">
        <f>IF('P1; Organize the PT'!B69="","",'P1; Organize the PT'!B69)</f>
        <v/>
      </c>
      <c r="B53" s="15" t="str">
        <f>IF('P1; Organize the PT'!C69="","",'P1; Organize the PT'!C69)</f>
        <v/>
      </c>
      <c r="C53" s="282" t="str">
        <f>IF('P1; Organize the PT'!D69="","",'P1; Organize the PT'!D69)</f>
        <v/>
      </c>
      <c r="D53" s="282" t="str">
        <f>IF('P1; Organize the PT'!E69="","",'P1; Organize the PT'!E69)</f>
        <v/>
      </c>
      <c r="E53" s="284">
        <v>38</v>
      </c>
      <c r="F53" s="87"/>
      <c r="G53" s="88"/>
      <c r="H53" s="88"/>
      <c r="I53" s="89"/>
      <c r="J53" s="88"/>
      <c r="K53" s="90"/>
      <c r="L53" s="9" t="str">
        <f t="shared" si="0"/>
        <v/>
      </c>
      <c r="M53" s="90"/>
      <c r="P53" s="41"/>
    </row>
    <row r="54" spans="1:16" x14ac:dyDescent="0.35">
      <c r="A54" s="282" t="str">
        <f>IF('P1; Organize the PT'!B70="","",'P1; Organize the PT'!B70)</f>
        <v/>
      </c>
      <c r="B54" s="15" t="str">
        <f>IF('P1; Organize the PT'!C70="","",'P1; Organize the PT'!C70)</f>
        <v/>
      </c>
      <c r="C54" s="282" t="str">
        <f>IF('P1; Organize the PT'!D70="","",'P1; Organize the PT'!D70)</f>
        <v/>
      </c>
      <c r="D54" s="282" t="str">
        <f>IF('P1; Organize the PT'!E70="","",'P1; Organize the PT'!E70)</f>
        <v/>
      </c>
      <c r="E54" s="284">
        <v>39</v>
      </c>
      <c r="F54" s="87"/>
      <c r="G54" s="88"/>
      <c r="H54" s="88"/>
      <c r="I54" s="89"/>
      <c r="J54" s="88"/>
      <c r="K54" s="90"/>
      <c r="L54" s="9" t="str">
        <f t="shared" si="0"/>
        <v/>
      </c>
      <c r="M54" s="90"/>
      <c r="P54" s="41"/>
    </row>
    <row r="55" spans="1:16" x14ac:dyDescent="0.35">
      <c r="A55" s="282" t="str">
        <f>IF('P1; Organize the PT'!B71="","",'P1; Organize the PT'!B71)</f>
        <v/>
      </c>
      <c r="B55" s="15" t="str">
        <f>IF('P1; Organize the PT'!C71="","",'P1; Organize the PT'!C71)</f>
        <v/>
      </c>
      <c r="C55" s="282" t="str">
        <f>IF('P1; Organize the PT'!D71="","",'P1; Organize the PT'!D71)</f>
        <v/>
      </c>
      <c r="D55" s="282" t="str">
        <f>IF('P1; Organize the PT'!E71="","",'P1; Organize the PT'!E71)</f>
        <v/>
      </c>
      <c r="E55" s="284">
        <v>40</v>
      </c>
      <c r="F55" s="87"/>
      <c r="G55" s="88"/>
      <c r="H55" s="88"/>
      <c r="I55" s="89"/>
      <c r="J55" s="88"/>
      <c r="K55" s="90"/>
      <c r="L55" s="9" t="str">
        <f t="shared" si="0"/>
        <v/>
      </c>
      <c r="M55" s="90"/>
      <c r="P55" s="41"/>
    </row>
    <row r="56" spans="1:16" x14ac:dyDescent="0.35">
      <c r="A56" s="282" t="str">
        <f>IF('P1; Organize the PT'!B72="","",'P1; Organize the PT'!B72)</f>
        <v/>
      </c>
      <c r="B56" s="15" t="str">
        <f>IF('P1; Organize the PT'!C72="","",'P1; Organize the PT'!C72)</f>
        <v/>
      </c>
      <c r="C56" s="282" t="str">
        <f>IF('P1; Organize the PT'!D72="","",'P1; Organize the PT'!D72)</f>
        <v/>
      </c>
      <c r="D56" s="282" t="str">
        <f>IF('P1; Organize the PT'!E72="","",'P1; Organize the PT'!E72)</f>
        <v/>
      </c>
      <c r="E56" s="284">
        <v>41</v>
      </c>
      <c r="F56" s="87"/>
      <c r="G56" s="88"/>
      <c r="H56" s="88"/>
      <c r="I56" s="89"/>
      <c r="J56" s="88"/>
      <c r="K56" s="90"/>
      <c r="L56" s="9" t="str">
        <f t="shared" si="0"/>
        <v/>
      </c>
      <c r="M56" s="90"/>
      <c r="P56" s="41"/>
    </row>
    <row r="57" spans="1:16" x14ac:dyDescent="0.35">
      <c r="A57" s="282" t="str">
        <f>IF('P1; Organize the PT'!B73="","",'P1; Organize the PT'!B73)</f>
        <v/>
      </c>
      <c r="B57" s="15" t="str">
        <f>IF('P1; Organize the PT'!C73="","",'P1; Organize the PT'!C73)</f>
        <v/>
      </c>
      <c r="C57" s="282" t="str">
        <f>IF('P1; Organize the PT'!D73="","",'P1; Organize the PT'!D73)</f>
        <v/>
      </c>
      <c r="D57" s="282" t="str">
        <f>IF('P1; Organize the PT'!E73="","",'P1; Organize the PT'!E73)</f>
        <v/>
      </c>
      <c r="E57" s="284">
        <v>42</v>
      </c>
      <c r="F57" s="87"/>
      <c r="G57" s="88"/>
      <c r="H57" s="88"/>
      <c r="I57" s="89"/>
      <c r="J57" s="88"/>
      <c r="K57" s="90"/>
      <c r="L57" s="9" t="str">
        <f t="shared" si="0"/>
        <v/>
      </c>
      <c r="M57" s="90"/>
      <c r="P57" s="41"/>
    </row>
    <row r="58" spans="1:16" x14ac:dyDescent="0.35">
      <c r="A58" s="282" t="str">
        <f>IF('P1; Organize the PT'!B74="","",'P1; Organize the PT'!B74)</f>
        <v/>
      </c>
      <c r="B58" s="15" t="str">
        <f>IF('P1; Organize the PT'!C74="","",'P1; Organize the PT'!C74)</f>
        <v/>
      </c>
      <c r="C58" s="282" t="str">
        <f>IF('P1; Organize the PT'!D74="","",'P1; Organize the PT'!D74)</f>
        <v/>
      </c>
      <c r="D58" s="282" t="str">
        <f>IF('P1; Organize the PT'!E74="","",'P1; Organize the PT'!E74)</f>
        <v/>
      </c>
      <c r="E58" s="284">
        <v>43</v>
      </c>
      <c r="F58" s="87"/>
      <c r="G58" s="88"/>
      <c r="H58" s="88"/>
      <c r="I58" s="89"/>
      <c r="J58" s="88"/>
      <c r="K58" s="90"/>
      <c r="L58" s="9" t="str">
        <f t="shared" si="0"/>
        <v/>
      </c>
      <c r="M58" s="90"/>
      <c r="P58" s="41"/>
    </row>
    <row r="59" spans="1:16" x14ac:dyDescent="0.35">
      <c r="A59" s="282" t="str">
        <f>IF('P1; Organize the PT'!B75="","",'P1; Organize the PT'!B75)</f>
        <v/>
      </c>
      <c r="B59" s="15" t="str">
        <f>IF('P1; Organize the PT'!C75="","",'P1; Organize the PT'!C75)</f>
        <v/>
      </c>
      <c r="C59" s="282" t="str">
        <f>IF('P1; Organize the PT'!D75="","",'P1; Organize the PT'!D75)</f>
        <v/>
      </c>
      <c r="D59" s="282" t="str">
        <f>IF('P1; Organize the PT'!E75="","",'P1; Organize the PT'!E75)</f>
        <v/>
      </c>
      <c r="E59" s="284">
        <v>44</v>
      </c>
      <c r="F59" s="87"/>
      <c r="G59" s="88"/>
      <c r="H59" s="88"/>
      <c r="I59" s="89"/>
      <c r="J59" s="88"/>
      <c r="K59" s="90"/>
      <c r="L59" s="9" t="str">
        <f t="shared" si="0"/>
        <v/>
      </c>
      <c r="M59" s="90"/>
      <c r="P59" s="41"/>
    </row>
    <row r="60" spans="1:16" x14ac:dyDescent="0.35">
      <c r="A60" s="282" t="str">
        <f>IF('P1; Organize the PT'!B76="","",'P1; Organize the PT'!B76)</f>
        <v/>
      </c>
      <c r="B60" s="15" t="str">
        <f>IF('P1; Organize the PT'!C76="","",'P1; Organize the PT'!C76)</f>
        <v/>
      </c>
      <c r="C60" s="282" t="str">
        <f>IF('P1; Organize the PT'!D76="","",'P1; Organize the PT'!D76)</f>
        <v/>
      </c>
      <c r="D60" s="282" t="str">
        <f>IF('P1; Organize the PT'!E76="","",'P1; Organize the PT'!E76)</f>
        <v/>
      </c>
      <c r="E60" s="284">
        <v>45</v>
      </c>
      <c r="F60" s="87"/>
      <c r="G60" s="88"/>
      <c r="H60" s="88"/>
      <c r="I60" s="89"/>
      <c r="J60" s="88"/>
      <c r="K60" s="90"/>
      <c r="L60" s="9" t="str">
        <f t="shared" si="0"/>
        <v/>
      </c>
      <c r="M60" s="90"/>
      <c r="P60" s="41"/>
    </row>
    <row r="61" spans="1:16" x14ac:dyDescent="0.35">
      <c r="A61" s="282" t="str">
        <f>IF('P1; Organize the PT'!B77="","",'P1; Organize the PT'!B77)</f>
        <v/>
      </c>
      <c r="B61" s="15" t="str">
        <f>IF('P1; Organize the PT'!C77="","",'P1; Organize the PT'!C77)</f>
        <v/>
      </c>
      <c r="C61" s="282" t="str">
        <f>IF('P1; Organize the PT'!D77="","",'P1; Organize the PT'!D77)</f>
        <v/>
      </c>
      <c r="D61" s="282" t="str">
        <f>IF('P1; Organize the PT'!E77="","",'P1; Organize the PT'!E77)</f>
        <v/>
      </c>
      <c r="E61" s="284">
        <v>46</v>
      </c>
      <c r="F61" s="87"/>
      <c r="G61" s="88"/>
      <c r="H61" s="88"/>
      <c r="I61" s="89"/>
      <c r="J61" s="88"/>
      <c r="K61" s="90"/>
      <c r="L61" s="9" t="str">
        <f t="shared" si="0"/>
        <v/>
      </c>
      <c r="M61" s="90"/>
      <c r="P61" s="41"/>
    </row>
    <row r="62" spans="1:16" x14ac:dyDescent="0.35">
      <c r="A62" s="282" t="str">
        <f>IF('P1; Organize the PT'!B78="","",'P1; Organize the PT'!B78)</f>
        <v/>
      </c>
      <c r="B62" s="15" t="str">
        <f>IF('P1; Organize the PT'!C78="","",'P1; Organize the PT'!C78)</f>
        <v/>
      </c>
      <c r="C62" s="282" t="str">
        <f>IF('P1; Organize the PT'!D78="","",'P1; Organize the PT'!D78)</f>
        <v/>
      </c>
      <c r="D62" s="282" t="str">
        <f>IF('P1; Organize the PT'!E78="","",'P1; Organize the PT'!E78)</f>
        <v/>
      </c>
      <c r="E62" s="284">
        <v>47</v>
      </c>
      <c r="F62" s="87"/>
      <c r="G62" s="88"/>
      <c r="H62" s="88"/>
      <c r="I62" s="89"/>
      <c r="J62" s="88"/>
      <c r="K62" s="90"/>
      <c r="L62" s="9" t="str">
        <f t="shared" si="0"/>
        <v/>
      </c>
      <c r="M62" s="90"/>
      <c r="P62" s="41"/>
    </row>
    <row r="63" spans="1:16" x14ac:dyDescent="0.35">
      <c r="A63" s="282" t="str">
        <f>IF('P1; Organize the PT'!B79="","",'P1; Organize the PT'!B79)</f>
        <v/>
      </c>
      <c r="B63" s="15" t="str">
        <f>IF('P1; Organize the PT'!C79="","",'P1; Organize the PT'!C79)</f>
        <v/>
      </c>
      <c r="C63" s="282" t="str">
        <f>IF('P1; Organize the PT'!D79="","",'P1; Organize the PT'!D79)</f>
        <v/>
      </c>
      <c r="D63" s="282" t="str">
        <f>IF('P1; Organize the PT'!E79="","",'P1; Organize the PT'!E79)</f>
        <v/>
      </c>
      <c r="E63" s="284">
        <v>48</v>
      </c>
      <c r="F63" s="87"/>
      <c r="G63" s="88"/>
      <c r="H63" s="88"/>
      <c r="I63" s="89"/>
      <c r="J63" s="88"/>
      <c r="K63" s="90"/>
      <c r="L63" s="9" t="str">
        <f t="shared" si="0"/>
        <v/>
      </c>
      <c r="M63" s="90"/>
      <c r="P63" s="41"/>
    </row>
    <row r="64" spans="1:16" x14ac:dyDescent="0.35">
      <c r="A64" s="282" t="str">
        <f>IF('P1; Organize the PT'!B80="","",'P1; Organize the PT'!B80)</f>
        <v/>
      </c>
      <c r="B64" s="15" t="str">
        <f>IF('P1; Organize the PT'!C80="","",'P1; Organize the PT'!C80)</f>
        <v/>
      </c>
      <c r="C64" s="282" t="str">
        <f>IF('P1; Organize the PT'!D80="","",'P1; Organize the PT'!D80)</f>
        <v/>
      </c>
      <c r="D64" s="282" t="str">
        <f>IF('P1; Organize the PT'!E80="","",'P1; Organize the PT'!E80)</f>
        <v/>
      </c>
      <c r="E64" s="284">
        <v>49</v>
      </c>
      <c r="F64" s="87"/>
      <c r="G64" s="88"/>
      <c r="H64" s="88"/>
      <c r="I64" s="89"/>
      <c r="J64" s="88"/>
      <c r="K64" s="90"/>
      <c r="L64" s="9" t="str">
        <f t="shared" si="0"/>
        <v/>
      </c>
      <c r="M64" s="90"/>
      <c r="P64" s="41"/>
    </row>
    <row r="65" spans="1:16" x14ac:dyDescent="0.35">
      <c r="A65" s="282" t="str">
        <f>IF('P1; Organize the PT'!B81="","",'P1; Organize the PT'!B81)</f>
        <v/>
      </c>
      <c r="B65" s="15" t="str">
        <f>IF('P1; Organize the PT'!C81="","",'P1; Organize the PT'!C81)</f>
        <v/>
      </c>
      <c r="C65" s="282" t="str">
        <f>IF('P1; Organize the PT'!D81="","",'P1; Organize the PT'!D81)</f>
        <v/>
      </c>
      <c r="D65" s="282" t="str">
        <f>IF('P1; Organize the PT'!E81="","",'P1; Organize the PT'!E81)</f>
        <v/>
      </c>
      <c r="E65" s="284">
        <v>50</v>
      </c>
      <c r="F65" s="87"/>
      <c r="G65" s="88"/>
      <c r="H65" s="88"/>
      <c r="I65" s="89"/>
      <c r="J65" s="88"/>
      <c r="K65" s="90"/>
      <c r="L65" s="9"/>
      <c r="M65" s="90"/>
      <c r="P65" s="41"/>
    </row>
    <row r="66" spans="1:16" x14ac:dyDescent="0.35">
      <c r="A66" s="282" t="str">
        <f>IF('P1; Organize the PT'!B82="","",'P1; Organize the PT'!B82)</f>
        <v/>
      </c>
      <c r="B66" s="15" t="str">
        <f>IF('P1; Organize the PT'!C82="","",'P1; Organize the PT'!C82)</f>
        <v/>
      </c>
      <c r="C66" s="282" t="str">
        <f>IF('P1; Organize the PT'!D82="","",'P1; Organize the PT'!D82)</f>
        <v/>
      </c>
      <c r="D66" s="282" t="str">
        <f>IF('P1; Organize the PT'!E82="","",'P1; Organize the PT'!E82)</f>
        <v/>
      </c>
      <c r="E66" s="284">
        <v>51</v>
      </c>
      <c r="F66" s="87"/>
      <c r="G66" s="88"/>
      <c r="H66" s="88"/>
      <c r="I66" s="89"/>
      <c r="J66" s="88"/>
      <c r="K66" s="90"/>
      <c r="L66" s="9"/>
      <c r="M66" s="90"/>
      <c r="P66" s="41"/>
    </row>
    <row r="67" spans="1:16" x14ac:dyDescent="0.35">
      <c r="A67" s="282" t="str">
        <f>IF('P1; Organize the PT'!B83="","",'P1; Organize the PT'!B83)</f>
        <v/>
      </c>
      <c r="B67" s="15" t="str">
        <f>IF('P1; Organize the PT'!C83="","",'P1; Organize the PT'!C83)</f>
        <v/>
      </c>
      <c r="C67" s="282" t="str">
        <f>IF('P1; Organize the PT'!D83="","",'P1; Organize the PT'!D83)</f>
        <v/>
      </c>
      <c r="D67" s="282" t="str">
        <f>IF('P1; Organize the PT'!E83="","",'P1; Organize the PT'!E83)</f>
        <v/>
      </c>
      <c r="E67" s="284">
        <v>52</v>
      </c>
      <c r="F67" s="87"/>
      <c r="G67" s="88"/>
      <c r="H67" s="88"/>
      <c r="I67" s="89"/>
      <c r="J67" s="88"/>
      <c r="K67" s="90"/>
      <c r="L67" s="9"/>
      <c r="M67" s="90"/>
      <c r="P67" s="41"/>
    </row>
    <row r="68" spans="1:16" x14ac:dyDescent="0.35">
      <c r="A68" s="282" t="str">
        <f>IF('P1; Organize the PT'!B84="","",'P1; Organize the PT'!B84)</f>
        <v/>
      </c>
      <c r="B68" s="15" t="str">
        <f>IF('P1; Organize the PT'!C84="","",'P1; Organize the PT'!C84)</f>
        <v/>
      </c>
      <c r="C68" s="282" t="str">
        <f>IF('P1; Organize the PT'!D84="","",'P1; Organize the PT'!D84)</f>
        <v/>
      </c>
      <c r="D68" s="282" t="str">
        <f>IF('P1; Organize the PT'!E84="","",'P1; Organize the PT'!E84)</f>
        <v/>
      </c>
      <c r="E68" s="284">
        <v>53</v>
      </c>
      <c r="F68" s="87"/>
      <c r="G68" s="88"/>
      <c r="H68" s="88"/>
      <c r="I68" s="89"/>
      <c r="J68" s="88"/>
      <c r="K68" s="90"/>
      <c r="L68" s="9"/>
      <c r="M68" s="90"/>
      <c r="P68" s="41"/>
    </row>
    <row r="69" spans="1:16" x14ac:dyDescent="0.35">
      <c r="A69" s="282" t="str">
        <f>IF('P1; Organize the PT'!B85="","",'P1; Organize the PT'!B85)</f>
        <v/>
      </c>
      <c r="B69" s="15" t="str">
        <f>IF('P1; Organize the PT'!C85="","",'P1; Organize the PT'!C85)</f>
        <v/>
      </c>
      <c r="C69" s="282" t="str">
        <f>IF('P1; Organize the PT'!D85="","",'P1; Organize the PT'!D85)</f>
        <v/>
      </c>
      <c r="D69" s="282" t="str">
        <f>IF('P1; Organize the PT'!E85="","",'P1; Organize the PT'!E85)</f>
        <v/>
      </c>
      <c r="E69" s="284">
        <v>54</v>
      </c>
      <c r="F69" s="87"/>
      <c r="G69" s="88"/>
      <c r="H69" s="88"/>
      <c r="I69" s="89"/>
      <c r="J69" s="88"/>
      <c r="K69" s="90"/>
      <c r="L69" s="9"/>
      <c r="M69" s="90"/>
      <c r="P69" s="41"/>
    </row>
    <row r="70" spans="1:16" x14ac:dyDescent="0.35">
      <c r="A70" s="282" t="str">
        <f>IF('P1; Organize the PT'!B86="","",'P1; Organize the PT'!B86)</f>
        <v/>
      </c>
      <c r="B70" s="15" t="str">
        <f>IF('P1; Organize the PT'!C86="","",'P1; Organize the PT'!C86)</f>
        <v/>
      </c>
      <c r="C70" s="282" t="str">
        <f>IF('P1; Organize the PT'!D86="","",'P1; Organize the PT'!D86)</f>
        <v/>
      </c>
      <c r="D70" s="282" t="str">
        <f>IF('P1; Organize the PT'!E86="","",'P1; Organize the PT'!E86)</f>
        <v/>
      </c>
      <c r="E70" s="284">
        <v>55</v>
      </c>
      <c r="F70" s="87"/>
      <c r="G70" s="88"/>
      <c r="H70" s="88"/>
      <c r="I70" s="89"/>
      <c r="J70" s="88"/>
      <c r="K70" s="90"/>
      <c r="L70" s="9"/>
      <c r="M70" s="90"/>
      <c r="P70" s="41"/>
    </row>
    <row r="71" spans="1:16" x14ac:dyDescent="0.35">
      <c r="A71" s="282" t="str">
        <f>IF('P1; Organize the PT'!B87="","",'P1; Organize the PT'!B87)</f>
        <v/>
      </c>
      <c r="B71" s="15" t="str">
        <f>IF('P1; Organize the PT'!C87="","",'P1; Organize the PT'!C87)</f>
        <v/>
      </c>
      <c r="C71" s="282" t="str">
        <f>IF('P1; Organize the PT'!D87="","",'P1; Organize the PT'!D87)</f>
        <v/>
      </c>
      <c r="D71" s="282" t="str">
        <f>IF('P1; Organize the PT'!E87="","",'P1; Organize the PT'!E87)</f>
        <v/>
      </c>
      <c r="E71" s="284">
        <v>56</v>
      </c>
      <c r="F71" s="87"/>
      <c r="G71" s="88"/>
      <c r="H71" s="88"/>
      <c r="I71" s="89"/>
      <c r="J71" s="88"/>
      <c r="K71" s="90"/>
      <c r="L71" s="9"/>
      <c r="M71" s="90"/>
      <c r="P71" s="41"/>
    </row>
    <row r="72" spans="1:16" x14ac:dyDescent="0.35">
      <c r="A72" s="282" t="str">
        <f>IF('P1; Organize the PT'!B88="","",'P1; Organize the PT'!B88)</f>
        <v/>
      </c>
      <c r="B72" s="15" t="str">
        <f>IF('P1; Organize the PT'!C88="","",'P1; Organize the PT'!C88)</f>
        <v/>
      </c>
      <c r="C72" s="282" t="str">
        <f>IF('P1; Organize the PT'!D88="","",'P1; Organize the PT'!D88)</f>
        <v/>
      </c>
      <c r="D72" s="282" t="str">
        <f>IF('P1; Organize the PT'!E88="","",'P1; Organize the PT'!E88)</f>
        <v/>
      </c>
      <c r="E72" s="284">
        <v>57</v>
      </c>
      <c r="F72" s="87"/>
      <c r="G72" s="88"/>
      <c r="H72" s="88"/>
      <c r="I72" s="89"/>
      <c r="J72" s="88"/>
      <c r="K72" s="90"/>
      <c r="L72" s="9"/>
      <c r="M72" s="90"/>
      <c r="P72" s="41"/>
    </row>
    <row r="73" spans="1:16" x14ac:dyDescent="0.35">
      <c r="A73" s="282" t="str">
        <f>IF('P1; Organize the PT'!B89="","",'P1; Organize the PT'!B89)</f>
        <v/>
      </c>
      <c r="B73" s="15" t="str">
        <f>IF('P1; Organize the PT'!C89="","",'P1; Organize the PT'!C89)</f>
        <v/>
      </c>
      <c r="C73" s="282" t="str">
        <f>IF('P1; Organize the PT'!D89="","",'P1; Organize the PT'!D89)</f>
        <v/>
      </c>
      <c r="D73" s="282" t="str">
        <f>IF('P1; Organize the PT'!E89="","",'P1; Organize the PT'!E89)</f>
        <v/>
      </c>
      <c r="E73" s="284">
        <v>58</v>
      </c>
      <c r="F73" s="87"/>
      <c r="G73" s="88"/>
      <c r="H73" s="88"/>
      <c r="I73" s="89"/>
      <c r="J73" s="88"/>
      <c r="K73" s="90"/>
      <c r="L73" s="9"/>
      <c r="M73" s="90"/>
      <c r="P73" s="41"/>
    </row>
    <row r="74" spans="1:16" x14ac:dyDescent="0.35">
      <c r="A74" s="282" t="str">
        <f>IF('P1; Organize the PT'!B90="","",'P1; Organize the PT'!B90)</f>
        <v/>
      </c>
      <c r="B74" s="15" t="str">
        <f>IF('P1; Organize the PT'!C90="","",'P1; Organize the PT'!C90)</f>
        <v/>
      </c>
      <c r="C74" s="282" t="str">
        <f>IF('P1; Organize the PT'!D90="","",'P1; Organize the PT'!D90)</f>
        <v/>
      </c>
      <c r="D74" s="282" t="str">
        <f>IF('P1; Organize the PT'!E90="","",'P1; Organize the PT'!E90)</f>
        <v/>
      </c>
      <c r="E74" s="284">
        <v>59</v>
      </c>
      <c r="F74" s="87"/>
      <c r="G74" s="88"/>
      <c r="H74" s="88"/>
      <c r="I74" s="89"/>
      <c r="J74" s="88"/>
      <c r="K74" s="90"/>
      <c r="L74" s="9"/>
      <c r="M74" s="90"/>
      <c r="P74" s="41"/>
    </row>
    <row r="75" spans="1:16" x14ac:dyDescent="0.35">
      <c r="A75" s="282" t="str">
        <f>IF('P1; Organize the PT'!B91="","",'P1; Organize the PT'!B91)</f>
        <v/>
      </c>
      <c r="B75" s="15" t="str">
        <f>IF('P1; Organize the PT'!C91="","",'P1; Organize the PT'!C91)</f>
        <v/>
      </c>
      <c r="C75" s="282" t="str">
        <f>IF('P1; Organize the PT'!D91="","",'P1; Organize the PT'!D91)</f>
        <v/>
      </c>
      <c r="D75" s="282" t="str">
        <f>IF('P1; Organize the PT'!E91="","",'P1; Organize the PT'!E91)</f>
        <v/>
      </c>
      <c r="E75" s="284">
        <v>60</v>
      </c>
      <c r="F75" s="87"/>
      <c r="G75" s="88"/>
      <c r="H75" s="88"/>
      <c r="I75" s="89"/>
      <c r="J75" s="88"/>
      <c r="K75" s="90"/>
      <c r="L75" s="9"/>
      <c r="M75" s="90"/>
      <c r="P75" s="41"/>
    </row>
    <row r="76" spans="1:16" x14ac:dyDescent="0.35">
      <c r="A76" s="282" t="str">
        <f>IF('P1; Organize the PT'!B92="","",'P1; Organize the PT'!B92)</f>
        <v/>
      </c>
      <c r="B76" s="15" t="str">
        <f>IF('P1; Organize the PT'!C92="","",'P1; Organize the PT'!C92)</f>
        <v/>
      </c>
      <c r="C76" s="282" t="str">
        <f>IF('P1; Organize the PT'!D92="","",'P1; Organize the PT'!D92)</f>
        <v/>
      </c>
      <c r="D76" s="282" t="str">
        <f>IF('P1; Organize the PT'!E92="","",'P1; Organize the PT'!E92)</f>
        <v/>
      </c>
      <c r="E76" s="284">
        <v>61</v>
      </c>
      <c r="F76" s="87"/>
      <c r="G76" s="88"/>
      <c r="H76" s="88"/>
      <c r="I76" s="89"/>
      <c r="J76" s="88"/>
      <c r="K76" s="90"/>
      <c r="L76" s="9"/>
      <c r="M76" s="90"/>
      <c r="P76" s="41"/>
    </row>
    <row r="77" spans="1:16" x14ac:dyDescent="0.35">
      <c r="A77" s="282" t="str">
        <f>IF('P1; Organize the PT'!B93="","",'P1; Organize the PT'!B93)</f>
        <v/>
      </c>
      <c r="B77" s="15" t="str">
        <f>IF('P1; Organize the PT'!C93="","",'P1; Organize the PT'!C93)</f>
        <v/>
      </c>
      <c r="C77" s="282" t="str">
        <f>IF('P1; Organize the PT'!D93="","",'P1; Organize the PT'!D93)</f>
        <v/>
      </c>
      <c r="D77" s="282" t="str">
        <f>IF('P1; Organize the PT'!E93="","",'P1; Organize the PT'!E93)</f>
        <v/>
      </c>
      <c r="E77" s="284">
        <v>62</v>
      </c>
      <c r="F77" s="87"/>
      <c r="G77" s="88"/>
      <c r="H77" s="88"/>
      <c r="I77" s="89"/>
      <c r="J77" s="88"/>
      <c r="K77" s="90"/>
      <c r="L77" s="9"/>
      <c r="M77" s="90"/>
      <c r="P77" s="41"/>
    </row>
    <row r="78" spans="1:16" x14ac:dyDescent="0.35">
      <c r="A78" s="282" t="str">
        <f>IF('P1; Organize the PT'!B94="","",'P1; Organize the PT'!B94)</f>
        <v/>
      </c>
      <c r="B78" s="15" t="str">
        <f>IF('P1; Organize the PT'!C94="","",'P1; Organize the PT'!C94)</f>
        <v/>
      </c>
      <c r="C78" s="282" t="str">
        <f>IF('P1; Organize the PT'!D94="","",'P1; Organize the PT'!D94)</f>
        <v/>
      </c>
      <c r="D78" s="282" t="str">
        <f>IF('P1; Organize the PT'!E94="","",'P1; Organize the PT'!E94)</f>
        <v/>
      </c>
      <c r="E78" s="284">
        <v>63</v>
      </c>
      <c r="F78" s="87"/>
      <c r="G78" s="88"/>
      <c r="H78" s="88"/>
      <c r="I78" s="89"/>
      <c r="J78" s="88"/>
      <c r="K78" s="90"/>
      <c r="L78" s="9"/>
      <c r="M78" s="90"/>
      <c r="P78" s="41"/>
    </row>
    <row r="79" spans="1:16" x14ac:dyDescent="0.35">
      <c r="A79" s="282" t="str">
        <f>IF('P1; Organize the PT'!B95="","",'P1; Organize the PT'!B95)</f>
        <v/>
      </c>
      <c r="B79" s="15" t="str">
        <f>IF('P1; Organize the PT'!C95="","",'P1; Organize the PT'!C95)</f>
        <v/>
      </c>
      <c r="C79" s="282" t="str">
        <f>IF('P1; Organize the PT'!D95="","",'P1; Organize the PT'!D95)</f>
        <v/>
      </c>
      <c r="D79" s="282" t="str">
        <f>IF('P1; Organize the PT'!E95="","",'P1; Organize the PT'!E95)</f>
        <v/>
      </c>
      <c r="E79" s="284">
        <v>64</v>
      </c>
      <c r="F79" s="87"/>
      <c r="G79" s="88"/>
      <c r="H79" s="88"/>
      <c r="I79" s="89"/>
      <c r="J79" s="88"/>
      <c r="K79" s="90"/>
      <c r="L79" s="9"/>
      <c r="M79" s="90"/>
      <c r="P79" s="41"/>
    </row>
    <row r="80" spans="1:16" x14ac:dyDescent="0.35">
      <c r="A80" s="282" t="str">
        <f>IF('P1; Organize the PT'!B96="","",'P1; Organize the PT'!B96)</f>
        <v/>
      </c>
      <c r="B80" s="15" t="str">
        <f>IF('P1; Organize the PT'!C96="","",'P1; Organize the PT'!C96)</f>
        <v/>
      </c>
      <c r="C80" s="282" t="str">
        <f>IF('P1; Organize the PT'!D96="","",'P1; Organize the PT'!D96)</f>
        <v/>
      </c>
      <c r="D80" s="282" t="str">
        <f>IF('P1; Organize the PT'!E96="","",'P1; Organize the PT'!E96)</f>
        <v/>
      </c>
      <c r="E80" s="284">
        <v>65</v>
      </c>
      <c r="F80" s="87"/>
      <c r="G80" s="88"/>
      <c r="H80" s="88"/>
      <c r="I80" s="89"/>
      <c r="J80" s="88"/>
      <c r="K80" s="90"/>
      <c r="L80" s="9"/>
      <c r="M80" s="90"/>
      <c r="P80" s="41"/>
    </row>
    <row r="81" spans="1:13" x14ac:dyDescent="0.35">
      <c r="A81" s="282" t="str">
        <f>IF('P1; Organize the PT'!B97="","",'P1; Organize the PT'!B97)</f>
        <v/>
      </c>
      <c r="B81" s="15" t="str">
        <f>IF('P1; Organize the PT'!C97="","",'P1; Organize the PT'!C97)</f>
        <v/>
      </c>
      <c r="C81" s="282" t="str">
        <f>IF('P1; Organize the PT'!D97="","",'P1; Organize the PT'!D97)</f>
        <v/>
      </c>
      <c r="D81" s="282" t="str">
        <f>IF('P1; Organize the PT'!E97="","",'P1; Organize the PT'!E97)</f>
        <v/>
      </c>
      <c r="E81" s="284">
        <v>66</v>
      </c>
      <c r="F81" s="87"/>
      <c r="G81" s="88"/>
      <c r="H81" s="88"/>
      <c r="I81" s="89"/>
      <c r="J81" s="88"/>
      <c r="K81" s="90"/>
      <c r="L81" s="9"/>
      <c r="M81" s="90"/>
    </row>
    <row r="82" spans="1:13" x14ac:dyDescent="0.35">
      <c r="A82" s="282" t="str">
        <f>IF('P1; Organize the PT'!B98="","",'P1; Organize the PT'!B98)</f>
        <v/>
      </c>
      <c r="B82" s="15" t="str">
        <f>IF('P1; Organize the PT'!C98="","",'P1; Organize the PT'!C98)</f>
        <v/>
      </c>
      <c r="C82" s="282" t="str">
        <f>IF('P1; Organize the PT'!D98="","",'P1; Organize the PT'!D98)</f>
        <v/>
      </c>
      <c r="D82" s="282" t="str">
        <f>IF('P1; Organize the PT'!E98="","",'P1; Organize the PT'!E98)</f>
        <v/>
      </c>
      <c r="E82" s="284">
        <v>67</v>
      </c>
      <c r="F82" s="87"/>
      <c r="G82" s="88"/>
      <c r="H82" s="88"/>
      <c r="I82" s="89"/>
      <c r="J82" s="88"/>
      <c r="K82" s="90"/>
      <c r="L82" s="9"/>
      <c r="M82" s="90"/>
    </row>
    <row r="83" spans="1:13" x14ac:dyDescent="0.35">
      <c r="A83" s="282" t="str">
        <f>IF('P1; Organize the PT'!B99="","",'P1; Organize the PT'!B99)</f>
        <v/>
      </c>
      <c r="B83" s="15" t="str">
        <f>IF('P1; Organize the PT'!C99="","",'P1; Organize the PT'!C99)</f>
        <v/>
      </c>
      <c r="C83" s="282" t="str">
        <f>IF('P1; Organize the PT'!D99="","",'P1; Organize the PT'!D99)</f>
        <v/>
      </c>
      <c r="D83" s="282" t="str">
        <f>IF('P1; Organize the PT'!E99="","",'P1; Organize the PT'!E99)</f>
        <v/>
      </c>
      <c r="E83" s="284">
        <v>68</v>
      </c>
      <c r="F83" s="87"/>
      <c r="G83" s="88"/>
      <c r="H83" s="88"/>
      <c r="I83" s="89"/>
      <c r="J83" s="88"/>
      <c r="K83" s="90"/>
      <c r="L83" s="9"/>
      <c r="M83" s="90"/>
    </row>
    <row r="84" spans="1:13" x14ac:dyDescent="0.35">
      <c r="A84" s="282" t="str">
        <f>IF('P1; Organize the PT'!B100="","",'P1; Organize the PT'!B100)</f>
        <v/>
      </c>
      <c r="B84" s="15" t="str">
        <f>IF('P1; Organize the PT'!C100="","",'P1; Organize the PT'!C100)</f>
        <v/>
      </c>
      <c r="C84" s="282" t="str">
        <f>IF('P1; Organize the PT'!D100="","",'P1; Organize the PT'!D100)</f>
        <v/>
      </c>
      <c r="D84" s="282" t="str">
        <f>IF('P1; Organize the PT'!E100="","",'P1; Organize the PT'!E100)</f>
        <v/>
      </c>
      <c r="E84" s="284">
        <v>69</v>
      </c>
      <c r="F84" s="87"/>
      <c r="G84" s="88"/>
      <c r="H84" s="88"/>
      <c r="I84" s="89"/>
      <c r="J84" s="88"/>
      <c r="K84" s="90"/>
      <c r="L84" s="9"/>
      <c r="M84" s="90"/>
    </row>
    <row r="85" spans="1:13" x14ac:dyDescent="0.35">
      <c r="A85" s="282" t="str">
        <f>IF('P1; Organize the PT'!B101="","",'P1; Organize the PT'!B101)</f>
        <v/>
      </c>
      <c r="B85" s="15" t="str">
        <f>IF('P1; Organize the PT'!C101="","",'P1; Organize the PT'!C101)</f>
        <v/>
      </c>
      <c r="C85" s="282" t="str">
        <f>IF('P1; Organize the PT'!D101="","",'P1; Organize the PT'!D101)</f>
        <v/>
      </c>
      <c r="D85" s="282" t="str">
        <f>IF('P1; Organize the PT'!E101="","",'P1; Organize the PT'!E101)</f>
        <v/>
      </c>
      <c r="E85" s="284">
        <v>70</v>
      </c>
      <c r="F85" s="87"/>
      <c r="G85" s="88"/>
      <c r="H85" s="88"/>
      <c r="I85" s="89"/>
      <c r="J85" s="88"/>
      <c r="K85" s="90"/>
      <c r="L85" s="9"/>
      <c r="M85" s="90"/>
    </row>
    <row r="86" spans="1:13" x14ac:dyDescent="0.35">
      <c r="A86" s="282" t="str">
        <f>IF('P1; Organize the PT'!B102="","",'P1; Organize the PT'!B102)</f>
        <v/>
      </c>
      <c r="B86" s="15" t="str">
        <f>IF('P1; Organize the PT'!C102="","",'P1; Organize the PT'!C102)</f>
        <v/>
      </c>
      <c r="C86" s="282" t="str">
        <f>IF('P1; Organize the PT'!D102="","",'P1; Organize the PT'!D102)</f>
        <v/>
      </c>
      <c r="D86" s="282" t="str">
        <f>IF('P1; Organize the PT'!E102="","",'P1; Organize the PT'!E102)</f>
        <v/>
      </c>
      <c r="E86" s="284">
        <v>71</v>
      </c>
      <c r="F86" s="87"/>
      <c r="G86" s="88"/>
      <c r="H86" s="88"/>
      <c r="I86" s="89"/>
      <c r="J86" s="88"/>
      <c r="K86" s="90"/>
      <c r="L86" s="9"/>
      <c r="M86" s="90"/>
    </row>
    <row r="87" spans="1:13" x14ac:dyDescent="0.35">
      <c r="A87" s="282" t="str">
        <f>IF('P1; Organize the PT'!B103="","",'P1; Organize the PT'!B103)</f>
        <v/>
      </c>
      <c r="B87" s="15" t="str">
        <f>IF('P1; Organize the PT'!C103="","",'P1; Organize the PT'!C103)</f>
        <v/>
      </c>
      <c r="C87" s="282" t="str">
        <f>IF('P1; Organize the PT'!D103="","",'P1; Organize the PT'!D103)</f>
        <v/>
      </c>
      <c r="D87" s="282" t="str">
        <f>IF('P1; Organize the PT'!E103="","",'P1; Organize the PT'!E103)</f>
        <v/>
      </c>
      <c r="E87" s="284">
        <v>72</v>
      </c>
      <c r="F87" s="87"/>
      <c r="G87" s="88"/>
      <c r="H87" s="88"/>
      <c r="I87" s="89"/>
      <c r="J87" s="88"/>
      <c r="K87" s="90"/>
      <c r="L87" s="9"/>
      <c r="M87" s="90"/>
    </row>
    <row r="88" spans="1:13" x14ac:dyDescent="0.35">
      <c r="A88" s="282" t="str">
        <f>IF('P1; Organize the PT'!B104="","",'P1; Organize the PT'!B104)</f>
        <v/>
      </c>
      <c r="B88" s="15" t="str">
        <f>IF('P1; Organize the PT'!C104="","",'P1; Organize the PT'!C104)</f>
        <v/>
      </c>
      <c r="C88" s="282" t="str">
        <f>IF('P1; Organize the PT'!D104="","",'P1; Organize the PT'!D104)</f>
        <v/>
      </c>
      <c r="D88" s="282" t="str">
        <f>IF('P1; Organize the PT'!E104="","",'P1; Organize the PT'!E104)</f>
        <v/>
      </c>
      <c r="E88" s="284">
        <v>73</v>
      </c>
      <c r="F88" s="87"/>
      <c r="G88" s="88"/>
      <c r="H88" s="88"/>
      <c r="I88" s="89"/>
      <c r="J88" s="88"/>
      <c r="K88" s="90"/>
      <c r="L88" s="9"/>
      <c r="M88" s="90"/>
    </row>
    <row r="89" spans="1:13" x14ac:dyDescent="0.35">
      <c r="A89" s="282" t="str">
        <f>IF('P1; Organize the PT'!B105="","",'P1; Organize the PT'!B105)</f>
        <v/>
      </c>
      <c r="B89" s="15" t="str">
        <f>IF('P1; Organize the PT'!C105="","",'P1; Organize the PT'!C105)</f>
        <v/>
      </c>
      <c r="C89" s="282" t="str">
        <f>IF('P1; Organize the PT'!D105="","",'P1; Organize the PT'!D105)</f>
        <v/>
      </c>
      <c r="D89" s="282" t="str">
        <f>IF('P1; Organize the PT'!E105="","",'P1; Organize the PT'!E105)</f>
        <v/>
      </c>
      <c r="E89" s="284">
        <v>74</v>
      </c>
      <c r="F89" s="87"/>
      <c r="G89" s="88"/>
      <c r="H89" s="88"/>
      <c r="I89" s="89"/>
      <c r="J89" s="88"/>
      <c r="K89" s="90"/>
      <c r="L89" s="9"/>
      <c r="M89" s="90"/>
    </row>
    <row r="90" spans="1:13" x14ac:dyDescent="0.35">
      <c r="A90" s="282" t="str">
        <f>IF('P1; Organize the PT'!B106="","",'P1; Organize the PT'!B106)</f>
        <v/>
      </c>
      <c r="B90" s="15" t="str">
        <f>IF('P1; Organize the PT'!C106="","",'P1; Organize the PT'!C106)</f>
        <v/>
      </c>
      <c r="C90" s="282" t="str">
        <f>IF('P1; Organize the PT'!D106="","",'P1; Organize the PT'!D106)</f>
        <v/>
      </c>
      <c r="D90" s="282" t="str">
        <f>IF('P1; Organize the PT'!E106="","",'P1; Organize the PT'!E106)</f>
        <v/>
      </c>
      <c r="E90" s="284">
        <v>75</v>
      </c>
      <c r="F90" s="87"/>
      <c r="G90" s="88"/>
      <c r="H90" s="88"/>
      <c r="I90" s="89"/>
      <c r="J90" s="88"/>
      <c r="K90" s="90"/>
      <c r="L90" s="9"/>
      <c r="M90" s="90"/>
    </row>
    <row r="91" spans="1:13" x14ac:dyDescent="0.35">
      <c r="A91" s="282" t="str">
        <f>IF('P1; Organize the PT'!B107="","",'P1; Organize the PT'!B107)</f>
        <v/>
      </c>
      <c r="B91" s="15" t="str">
        <f>IF('P1; Organize the PT'!C107="","",'P1; Organize the PT'!C107)</f>
        <v/>
      </c>
      <c r="C91" s="282" t="str">
        <f>IF('P1; Organize the PT'!D107="","",'P1; Organize the PT'!D107)</f>
        <v/>
      </c>
      <c r="D91" s="282" t="str">
        <f>IF('P1; Organize the PT'!E107="","",'P1; Organize the PT'!E107)</f>
        <v/>
      </c>
      <c r="E91" s="284">
        <v>76</v>
      </c>
      <c r="F91" s="87"/>
      <c r="G91" s="88"/>
      <c r="H91" s="88"/>
      <c r="I91" s="89"/>
      <c r="J91" s="88"/>
      <c r="K91" s="90"/>
      <c r="L91" s="9"/>
      <c r="M91" s="90"/>
    </row>
    <row r="92" spans="1:13" x14ac:dyDescent="0.35">
      <c r="A92" s="282" t="str">
        <f>IF('P1; Organize the PT'!B108="","",'P1; Organize the PT'!B108)</f>
        <v/>
      </c>
      <c r="B92" s="15" t="str">
        <f>IF('P1; Organize the PT'!C108="","",'P1; Organize the PT'!C108)</f>
        <v/>
      </c>
      <c r="C92" s="282" t="str">
        <f>IF('P1; Organize the PT'!D108="","",'P1; Organize the PT'!D108)</f>
        <v/>
      </c>
      <c r="D92" s="282" t="str">
        <f>IF('P1; Organize the PT'!E108="","",'P1; Organize the PT'!E108)</f>
        <v/>
      </c>
      <c r="E92" s="284">
        <v>77</v>
      </c>
      <c r="F92" s="87"/>
      <c r="G92" s="88"/>
      <c r="H92" s="88"/>
      <c r="I92" s="89"/>
      <c r="J92" s="88"/>
      <c r="K92" s="90"/>
      <c r="L92" s="9"/>
      <c r="M92" s="90"/>
    </row>
    <row r="93" spans="1:13" x14ac:dyDescent="0.35">
      <c r="A93" s="282" t="str">
        <f>IF('P1; Organize the PT'!B109="","",'P1; Organize the PT'!B109)</f>
        <v/>
      </c>
      <c r="B93" s="15" t="str">
        <f>IF('P1; Organize the PT'!C109="","",'P1; Organize the PT'!C109)</f>
        <v/>
      </c>
      <c r="C93" s="282" t="str">
        <f>IF('P1; Organize the PT'!D109="","",'P1; Organize the PT'!D109)</f>
        <v/>
      </c>
      <c r="D93" s="282" t="str">
        <f>IF('P1; Organize the PT'!E109="","",'P1; Organize the PT'!E109)</f>
        <v/>
      </c>
      <c r="E93" s="284">
        <v>78</v>
      </c>
      <c r="F93" s="87"/>
      <c r="G93" s="88"/>
      <c r="H93" s="88"/>
      <c r="I93" s="89"/>
      <c r="J93" s="88"/>
      <c r="K93" s="90"/>
      <c r="L93" s="9"/>
      <c r="M93" s="90"/>
    </row>
    <row r="94" spans="1:13" x14ac:dyDescent="0.35">
      <c r="A94" s="282" t="str">
        <f>IF('P1; Organize the PT'!B110="","",'P1; Organize the PT'!B110)</f>
        <v/>
      </c>
      <c r="B94" s="15" t="str">
        <f>IF('P1; Organize the PT'!C110="","",'P1; Organize the PT'!C110)</f>
        <v/>
      </c>
      <c r="C94" s="282" t="str">
        <f>IF('P1; Organize the PT'!D110="","",'P1; Organize the PT'!D110)</f>
        <v/>
      </c>
      <c r="D94" s="282" t="str">
        <f>IF('P1; Organize the PT'!E110="","",'P1; Organize the PT'!E110)</f>
        <v/>
      </c>
      <c r="E94" s="284">
        <v>79</v>
      </c>
      <c r="F94" s="87"/>
      <c r="G94" s="88"/>
      <c r="H94" s="88"/>
      <c r="I94" s="89"/>
      <c r="J94" s="88"/>
      <c r="K94" s="90"/>
      <c r="L94" s="9"/>
      <c r="M94" s="90"/>
    </row>
    <row r="95" spans="1:13" x14ac:dyDescent="0.35">
      <c r="A95" s="282" t="str">
        <f>IF('P1; Organize the PT'!B111="","",'P1; Organize the PT'!B111)</f>
        <v/>
      </c>
      <c r="B95" s="15" t="str">
        <f>IF('P1; Organize the PT'!C111="","",'P1; Organize the PT'!C111)</f>
        <v/>
      </c>
      <c r="C95" s="282" t="str">
        <f>IF('P1; Organize the PT'!D111="","",'P1; Organize the PT'!D111)</f>
        <v/>
      </c>
      <c r="D95" s="282" t="str">
        <f>IF('P1; Organize the PT'!E111="","",'P1; Organize the PT'!E111)</f>
        <v/>
      </c>
      <c r="E95" s="284">
        <v>80</v>
      </c>
      <c r="F95" s="87"/>
      <c r="G95" s="88"/>
      <c r="H95" s="88"/>
      <c r="I95" s="89"/>
      <c r="J95" s="88"/>
      <c r="K95" s="90"/>
      <c r="L95" s="9"/>
      <c r="M95" s="90"/>
    </row>
    <row r="96" spans="1:13" x14ac:dyDescent="0.35">
      <c r="A96" s="282" t="str">
        <f>IF('P1; Organize the PT'!B112="","",'P1; Organize the PT'!B112)</f>
        <v/>
      </c>
      <c r="B96" s="15" t="str">
        <f>IF('P1; Organize the PT'!C112="","",'P1; Organize the PT'!C112)</f>
        <v/>
      </c>
      <c r="C96" s="282" t="str">
        <f>IF('P1; Organize the PT'!D112="","",'P1; Organize the PT'!D112)</f>
        <v/>
      </c>
      <c r="D96" s="282" t="str">
        <f>IF('P1; Organize the PT'!E112="","",'P1; Organize the PT'!E112)</f>
        <v/>
      </c>
      <c r="E96" s="284">
        <v>81</v>
      </c>
      <c r="F96" s="87"/>
      <c r="G96" s="88"/>
      <c r="H96" s="88"/>
      <c r="I96" s="89"/>
      <c r="J96" s="88"/>
      <c r="K96" s="90"/>
      <c r="L96" s="9"/>
      <c r="M96" s="90"/>
    </row>
    <row r="97" spans="1:13" x14ac:dyDescent="0.35">
      <c r="A97" s="282" t="str">
        <f>IF('P1; Organize the PT'!B113="","",'P1; Organize the PT'!B113)</f>
        <v/>
      </c>
      <c r="B97" s="15" t="str">
        <f>IF('P1; Organize the PT'!C113="","",'P1; Organize the PT'!C113)</f>
        <v/>
      </c>
      <c r="C97" s="282" t="str">
        <f>IF('P1; Organize the PT'!D113="","",'P1; Organize the PT'!D113)</f>
        <v/>
      </c>
      <c r="D97" s="282" t="str">
        <f>IF('P1; Organize the PT'!E113="","",'P1; Organize the PT'!E113)</f>
        <v/>
      </c>
      <c r="E97" s="284">
        <v>82</v>
      </c>
      <c r="F97" s="87"/>
      <c r="G97" s="88"/>
      <c r="H97" s="88"/>
      <c r="I97" s="89"/>
      <c r="J97" s="88"/>
      <c r="K97" s="90"/>
      <c r="L97" s="9"/>
      <c r="M97" s="90"/>
    </row>
    <row r="98" spans="1:13" x14ac:dyDescent="0.35">
      <c r="A98" s="282" t="str">
        <f>IF('P1; Organize the PT'!B114="","",'P1; Organize the PT'!B114)</f>
        <v/>
      </c>
      <c r="B98" s="15" t="str">
        <f>IF('P1; Organize the PT'!C114="","",'P1; Organize the PT'!C114)</f>
        <v/>
      </c>
      <c r="C98" s="282" t="str">
        <f>IF('P1; Organize the PT'!D114="","",'P1; Organize the PT'!D114)</f>
        <v/>
      </c>
      <c r="D98" s="282" t="str">
        <f>IF('P1; Organize the PT'!E114="","",'P1; Organize the PT'!E114)</f>
        <v/>
      </c>
      <c r="E98" s="284">
        <v>83</v>
      </c>
      <c r="F98" s="87"/>
      <c r="G98" s="88"/>
      <c r="H98" s="88"/>
      <c r="I98" s="89"/>
      <c r="J98" s="88"/>
      <c r="K98" s="90"/>
      <c r="L98" s="9"/>
      <c r="M98" s="90"/>
    </row>
    <row r="99" spans="1:13" x14ac:dyDescent="0.35">
      <c r="A99" s="282" t="str">
        <f>IF('P1; Organize the PT'!B115="","",'P1; Organize the PT'!B115)</f>
        <v/>
      </c>
      <c r="B99" s="15" t="str">
        <f>IF('P1; Organize the PT'!C115="","",'P1; Organize the PT'!C115)</f>
        <v/>
      </c>
      <c r="C99" s="282" t="str">
        <f>IF('P1; Organize the PT'!D115="","",'P1; Organize the PT'!D115)</f>
        <v/>
      </c>
      <c r="D99" s="282" t="str">
        <f>IF('P1; Organize the PT'!E115="","",'P1; Organize the PT'!E115)</f>
        <v/>
      </c>
      <c r="E99" s="284">
        <v>84</v>
      </c>
      <c r="F99" s="87"/>
      <c r="G99" s="88"/>
      <c r="H99" s="88"/>
      <c r="I99" s="89"/>
      <c r="J99" s="88"/>
      <c r="K99" s="90"/>
      <c r="L99" s="9"/>
      <c r="M99" s="90"/>
    </row>
    <row r="100" spans="1:13" x14ac:dyDescent="0.35">
      <c r="A100" s="282" t="str">
        <f>IF('P1; Organize the PT'!B116="","",'P1; Organize the PT'!B116)</f>
        <v/>
      </c>
      <c r="B100" s="15" t="str">
        <f>IF('P1; Organize the PT'!C116="","",'P1; Organize the PT'!C116)</f>
        <v/>
      </c>
      <c r="C100" s="282" t="str">
        <f>IF('P1; Organize the PT'!D116="","",'P1; Organize the PT'!D116)</f>
        <v/>
      </c>
      <c r="D100" s="282" t="str">
        <f>IF('P1; Organize the PT'!E116="","",'P1; Organize the PT'!E116)</f>
        <v/>
      </c>
      <c r="E100" s="284">
        <v>85</v>
      </c>
      <c r="F100" s="87"/>
      <c r="G100" s="88"/>
      <c r="H100" s="88"/>
      <c r="I100" s="89"/>
      <c r="J100" s="88"/>
      <c r="K100" s="90"/>
      <c r="L100" s="9"/>
      <c r="M100" s="90"/>
    </row>
    <row r="101" spans="1:13" x14ac:dyDescent="0.35">
      <c r="A101" s="282" t="str">
        <f>IF('P1; Organize the PT'!B117="","",'P1; Organize the PT'!B117)</f>
        <v/>
      </c>
      <c r="B101" s="15" t="str">
        <f>IF('P1; Organize the PT'!C117="","",'P1; Organize the PT'!C117)</f>
        <v/>
      </c>
      <c r="C101" s="282" t="str">
        <f>IF('P1; Organize the PT'!D117="","",'P1; Organize the PT'!D117)</f>
        <v/>
      </c>
      <c r="D101" s="282" t="str">
        <f>IF('P1; Organize the PT'!E117="","",'P1; Organize the PT'!E117)</f>
        <v/>
      </c>
      <c r="E101" s="284">
        <v>86</v>
      </c>
      <c r="F101" s="87"/>
      <c r="G101" s="88"/>
      <c r="H101" s="88"/>
      <c r="I101" s="89"/>
      <c r="J101" s="88"/>
      <c r="K101" s="90"/>
      <c r="L101" s="9"/>
      <c r="M101" s="90"/>
    </row>
    <row r="102" spans="1:13" x14ac:dyDescent="0.35">
      <c r="A102" s="282" t="str">
        <f>IF('P1; Organize the PT'!B118="","",'P1; Organize the PT'!B118)</f>
        <v/>
      </c>
      <c r="B102" s="15" t="str">
        <f>IF('P1; Organize the PT'!C118="","",'P1; Organize the PT'!C118)</f>
        <v/>
      </c>
      <c r="C102" s="282" t="str">
        <f>IF('P1; Organize the PT'!D118="","",'P1; Organize the PT'!D118)</f>
        <v/>
      </c>
      <c r="D102" s="282" t="str">
        <f>IF('P1; Organize the PT'!E118="","",'P1; Organize the PT'!E118)</f>
        <v/>
      </c>
      <c r="E102" s="284">
        <v>87</v>
      </c>
      <c r="F102" s="87"/>
      <c r="G102" s="88"/>
      <c r="H102" s="88"/>
      <c r="I102" s="89"/>
      <c r="J102" s="88"/>
      <c r="K102" s="90"/>
      <c r="L102" s="9"/>
      <c r="M102" s="90"/>
    </row>
    <row r="103" spans="1:13" x14ac:dyDescent="0.35">
      <c r="A103" s="282" t="str">
        <f>IF('P1; Organize the PT'!B119="","",'P1; Organize the PT'!B119)</f>
        <v/>
      </c>
      <c r="B103" s="15" t="str">
        <f>IF('P1; Organize the PT'!C119="","",'P1; Organize the PT'!C119)</f>
        <v/>
      </c>
      <c r="C103" s="282" t="str">
        <f>IF('P1; Organize the PT'!D119="","",'P1; Organize the PT'!D119)</f>
        <v/>
      </c>
      <c r="D103" s="282" t="str">
        <f>IF('P1; Organize the PT'!E119="","",'P1; Organize the PT'!E119)</f>
        <v/>
      </c>
      <c r="E103" s="284">
        <v>88</v>
      </c>
      <c r="F103" s="87"/>
      <c r="G103" s="88"/>
      <c r="H103" s="88"/>
      <c r="I103" s="89"/>
      <c r="J103" s="88"/>
      <c r="K103" s="90"/>
      <c r="L103" s="9"/>
      <c r="M103" s="90"/>
    </row>
    <row r="104" spans="1:13" x14ac:dyDescent="0.35">
      <c r="A104" s="282" t="str">
        <f>IF('P1; Organize the PT'!B120="","",'P1; Organize the PT'!B120)</f>
        <v/>
      </c>
      <c r="B104" s="15" t="str">
        <f>IF('P1; Organize the PT'!C120="","",'P1; Organize the PT'!C120)</f>
        <v/>
      </c>
      <c r="C104" s="282" t="str">
        <f>IF('P1; Organize the PT'!D120="","",'P1; Organize the PT'!D120)</f>
        <v/>
      </c>
      <c r="D104" s="282" t="str">
        <f>IF('P1; Organize the PT'!E120="","",'P1; Organize the PT'!E120)</f>
        <v/>
      </c>
      <c r="E104" s="284">
        <v>89</v>
      </c>
      <c r="F104" s="87"/>
      <c r="G104" s="88"/>
      <c r="H104" s="88"/>
      <c r="I104" s="89"/>
      <c r="J104" s="88"/>
      <c r="K104" s="90"/>
      <c r="L104" s="9"/>
      <c r="M104" s="90"/>
    </row>
    <row r="105" spans="1:13" x14ac:dyDescent="0.35">
      <c r="A105" s="282" t="str">
        <f>IF('P1; Organize the PT'!B121="","",'P1; Organize the PT'!B121)</f>
        <v/>
      </c>
      <c r="B105" s="15" t="str">
        <f>IF('P1; Organize the PT'!C121="","",'P1; Organize the PT'!C121)</f>
        <v/>
      </c>
      <c r="C105" s="282" t="str">
        <f>IF('P1; Organize the PT'!D121="","",'P1; Organize the PT'!D121)</f>
        <v/>
      </c>
      <c r="D105" s="282" t="str">
        <f>IF('P1; Organize the PT'!E121="","",'P1; Organize the PT'!E121)</f>
        <v/>
      </c>
      <c r="E105" s="284">
        <v>90</v>
      </c>
      <c r="F105" s="87"/>
      <c r="G105" s="88"/>
      <c r="H105" s="88"/>
      <c r="I105" s="89"/>
      <c r="J105" s="88"/>
      <c r="K105" s="90"/>
      <c r="L105" s="9"/>
      <c r="M105" s="90"/>
    </row>
    <row r="106" spans="1:13" x14ac:dyDescent="0.35">
      <c r="A106" s="282" t="str">
        <f>IF('P1; Organize the PT'!B122="","",'P1; Organize the PT'!B122)</f>
        <v/>
      </c>
      <c r="B106" s="15" t="str">
        <f>IF('P1; Organize the PT'!C122="","",'P1; Organize the PT'!C122)</f>
        <v/>
      </c>
      <c r="C106" s="282" t="str">
        <f>IF('P1; Organize the PT'!D122="","",'P1; Organize the PT'!D122)</f>
        <v/>
      </c>
      <c r="D106" s="282" t="str">
        <f>IF('P1; Organize the PT'!E122="","",'P1; Organize the PT'!E122)</f>
        <v/>
      </c>
      <c r="E106" s="284">
        <v>91</v>
      </c>
      <c r="F106" s="87"/>
      <c r="G106" s="88"/>
      <c r="H106" s="88"/>
      <c r="I106" s="89"/>
      <c r="J106" s="88"/>
      <c r="K106" s="90"/>
      <c r="L106" s="9"/>
      <c r="M106" s="90"/>
    </row>
    <row r="107" spans="1:13" x14ac:dyDescent="0.35">
      <c r="A107" s="282" t="str">
        <f>IF('P1; Organize the PT'!B123="","",'P1; Organize the PT'!B123)</f>
        <v/>
      </c>
      <c r="B107" s="15" t="str">
        <f>IF('P1; Organize the PT'!C123="","",'P1; Organize the PT'!C123)</f>
        <v/>
      </c>
      <c r="C107" s="282" t="str">
        <f>IF('P1; Organize the PT'!D123="","",'P1; Organize the PT'!D123)</f>
        <v/>
      </c>
      <c r="D107" s="282" t="str">
        <f>IF('P1; Organize the PT'!E123="","",'P1; Organize the PT'!E123)</f>
        <v/>
      </c>
      <c r="E107" s="284">
        <v>92</v>
      </c>
      <c r="F107" s="87"/>
      <c r="G107" s="88"/>
      <c r="H107" s="88"/>
      <c r="I107" s="89"/>
      <c r="J107" s="88"/>
      <c r="K107" s="90"/>
      <c r="L107" s="9"/>
      <c r="M107" s="90"/>
    </row>
    <row r="108" spans="1:13" x14ac:dyDescent="0.35">
      <c r="A108" s="282" t="str">
        <f>IF('P1; Organize the PT'!B124="","",'P1; Organize the PT'!B124)</f>
        <v/>
      </c>
      <c r="B108" s="15" t="str">
        <f>IF('P1; Organize the PT'!C124="","",'P1; Organize the PT'!C124)</f>
        <v/>
      </c>
      <c r="C108" s="282" t="str">
        <f>IF('P1; Organize the PT'!D124="","",'P1; Organize the PT'!D124)</f>
        <v/>
      </c>
      <c r="D108" s="282" t="str">
        <f>IF('P1; Organize the PT'!E124="","",'P1; Organize the PT'!E124)</f>
        <v/>
      </c>
      <c r="E108" s="284">
        <v>93</v>
      </c>
      <c r="F108" s="87"/>
      <c r="G108" s="88"/>
      <c r="H108" s="88"/>
      <c r="I108" s="89"/>
      <c r="J108" s="88"/>
      <c r="K108" s="90"/>
      <c r="L108" s="9"/>
      <c r="M108" s="90"/>
    </row>
    <row r="109" spans="1:13" x14ac:dyDescent="0.35">
      <c r="A109" s="282" t="str">
        <f>IF('P1; Organize the PT'!B125="","",'P1; Organize the PT'!B125)</f>
        <v/>
      </c>
      <c r="B109" s="15" t="str">
        <f>IF('P1; Organize the PT'!C125="","",'P1; Organize the PT'!C125)</f>
        <v/>
      </c>
      <c r="C109" s="282" t="str">
        <f>IF('P1; Organize the PT'!D125="","",'P1; Organize the PT'!D125)</f>
        <v/>
      </c>
      <c r="D109" s="282" t="str">
        <f>IF('P1; Organize the PT'!E125="","",'P1; Organize the PT'!E125)</f>
        <v/>
      </c>
      <c r="E109" s="284">
        <v>94</v>
      </c>
      <c r="F109" s="87"/>
      <c r="G109" s="88"/>
      <c r="H109" s="88"/>
      <c r="I109" s="89"/>
      <c r="J109" s="88"/>
      <c r="K109" s="90"/>
      <c r="L109" s="9"/>
      <c r="M109" s="90"/>
    </row>
    <row r="110" spans="1:13" x14ac:dyDescent="0.35">
      <c r="A110" s="282" t="str">
        <f>IF('P1; Organize the PT'!B126="","",'P1; Organize the PT'!B126)</f>
        <v/>
      </c>
      <c r="B110" s="15" t="str">
        <f>IF('P1; Organize the PT'!C126="","",'P1; Organize the PT'!C126)</f>
        <v/>
      </c>
      <c r="C110" s="282" t="str">
        <f>IF('P1; Organize the PT'!D126="","",'P1; Organize the PT'!D126)</f>
        <v/>
      </c>
      <c r="D110" s="282" t="str">
        <f>IF('P1; Organize the PT'!E126="","",'P1; Organize the PT'!E126)</f>
        <v/>
      </c>
      <c r="E110" s="284">
        <v>95</v>
      </c>
      <c r="F110" s="87"/>
      <c r="G110" s="88"/>
      <c r="H110" s="88"/>
      <c r="I110" s="89"/>
      <c r="J110" s="88"/>
      <c r="K110" s="90"/>
      <c r="L110" s="9"/>
      <c r="M110" s="90"/>
    </row>
    <row r="111" spans="1:13" x14ac:dyDescent="0.35">
      <c r="A111" s="282" t="str">
        <f>IF('P1; Organize the PT'!B127="","",'P1; Organize the PT'!B127)</f>
        <v/>
      </c>
      <c r="B111" s="15" t="str">
        <f>IF('P1; Organize the PT'!C127="","",'P1; Organize the PT'!C127)</f>
        <v/>
      </c>
      <c r="C111" s="282" t="str">
        <f>IF('P1; Organize the PT'!D127="","",'P1; Organize the PT'!D127)</f>
        <v/>
      </c>
      <c r="D111" s="282" t="str">
        <f>IF('P1; Organize the PT'!E127="","",'P1; Organize the PT'!E127)</f>
        <v/>
      </c>
      <c r="E111" s="284">
        <v>96</v>
      </c>
      <c r="F111" s="87"/>
      <c r="G111" s="88"/>
      <c r="H111" s="88"/>
      <c r="I111" s="89"/>
      <c r="J111" s="88"/>
      <c r="K111" s="90"/>
      <c r="L111" s="9"/>
      <c r="M111" s="90"/>
    </row>
    <row r="112" spans="1:13" x14ac:dyDescent="0.35">
      <c r="A112" s="282" t="str">
        <f>IF('P1; Organize the PT'!B128="","",'P1; Organize the PT'!B128)</f>
        <v/>
      </c>
      <c r="B112" s="15" t="str">
        <f>IF('P1; Organize the PT'!C128="","",'P1; Organize the PT'!C128)</f>
        <v/>
      </c>
      <c r="C112" s="282" t="str">
        <f>IF('P1; Organize the PT'!D128="","",'P1; Organize the PT'!D128)</f>
        <v/>
      </c>
      <c r="D112" s="282" t="str">
        <f>IF('P1; Organize the PT'!E128="","",'P1; Organize the PT'!E128)</f>
        <v/>
      </c>
      <c r="E112" s="284">
        <v>97</v>
      </c>
      <c r="F112" s="87"/>
      <c r="G112" s="88"/>
      <c r="H112" s="88"/>
      <c r="I112" s="89"/>
      <c r="J112" s="88"/>
      <c r="K112" s="90"/>
      <c r="L112" s="9"/>
      <c r="M112" s="90"/>
    </row>
    <row r="113" spans="1:13" x14ac:dyDescent="0.35">
      <c r="A113" s="282" t="str">
        <f>IF('P1; Organize the PT'!B129="","",'P1; Organize the PT'!B129)</f>
        <v/>
      </c>
      <c r="B113" s="15" t="str">
        <f>IF('P1; Organize the PT'!C129="","",'P1; Organize the PT'!C129)</f>
        <v/>
      </c>
      <c r="C113" s="282" t="str">
        <f>IF('P1; Organize the PT'!D129="","",'P1; Organize the PT'!D129)</f>
        <v/>
      </c>
      <c r="D113" s="282" t="str">
        <f>IF('P1; Organize the PT'!E129="","",'P1; Organize the PT'!E129)</f>
        <v/>
      </c>
      <c r="E113" s="284">
        <v>98</v>
      </c>
      <c r="F113" s="87"/>
      <c r="G113" s="88"/>
      <c r="H113" s="88"/>
      <c r="I113" s="89"/>
      <c r="J113" s="88"/>
      <c r="K113" s="90"/>
      <c r="L113" s="9"/>
      <c r="M113" s="90"/>
    </row>
    <row r="114" spans="1:13" x14ac:dyDescent="0.35">
      <c r="A114" s="282" t="str">
        <f>IF('P1; Organize the PT'!B130="","",'P1; Organize the PT'!B130)</f>
        <v/>
      </c>
      <c r="B114" s="15" t="str">
        <f>IF('P1; Organize the PT'!C130="","",'P1; Organize the PT'!C130)</f>
        <v/>
      </c>
      <c r="C114" s="282" t="str">
        <f>IF('P1; Organize the PT'!D130="","",'P1; Organize the PT'!D130)</f>
        <v/>
      </c>
      <c r="D114" s="282" t="str">
        <f>IF('P1; Organize the PT'!E130="","",'P1; Organize the PT'!E130)</f>
        <v/>
      </c>
      <c r="E114" s="284">
        <v>99</v>
      </c>
      <c r="F114" s="87"/>
      <c r="G114" s="88"/>
      <c r="H114" s="88"/>
      <c r="I114" s="89"/>
      <c r="J114" s="88"/>
      <c r="K114" s="90"/>
      <c r="L114" s="9"/>
      <c r="M114" s="90"/>
    </row>
    <row r="115" spans="1:13" x14ac:dyDescent="0.35">
      <c r="A115" s="282" t="str">
        <f>IF('P1; Organize the PT'!B131="","",'P1; Organize the PT'!B131)</f>
        <v/>
      </c>
      <c r="B115" s="15" t="str">
        <f>IF('P1; Organize the PT'!C131="","",'P1; Organize the PT'!C131)</f>
        <v/>
      </c>
      <c r="C115" s="282" t="str">
        <f>IF('P1; Organize the PT'!D131="","",'P1; Organize the PT'!D131)</f>
        <v/>
      </c>
      <c r="D115" s="282" t="str">
        <f>IF('P1; Organize the PT'!E131="","",'P1; Organize the PT'!E131)</f>
        <v/>
      </c>
      <c r="E115" s="284">
        <v>100</v>
      </c>
      <c r="F115" s="87"/>
      <c r="G115" s="88"/>
      <c r="H115" s="88"/>
      <c r="I115" s="89"/>
      <c r="J115" s="88"/>
      <c r="K115" s="90"/>
      <c r="L115" s="9"/>
      <c r="M115" s="90"/>
    </row>
    <row r="116" spans="1:13" x14ac:dyDescent="0.35">
      <c r="A116" s="282" t="str">
        <f>IF('P1; Organize the PT'!B132="","",'P1; Organize the PT'!B132)</f>
        <v/>
      </c>
      <c r="B116" s="15" t="str">
        <f>IF('P1; Organize the PT'!C132="","",'P1; Organize the PT'!C132)</f>
        <v/>
      </c>
      <c r="C116" s="282" t="str">
        <f>IF('P1; Organize the PT'!D132="","",'P1; Organize the PT'!D132)</f>
        <v/>
      </c>
      <c r="D116" s="282" t="str">
        <f>IF('P1; Organize the PT'!E132="","",'P1; Organize the PT'!E132)</f>
        <v/>
      </c>
      <c r="E116" s="284">
        <v>101</v>
      </c>
      <c r="F116" s="87"/>
      <c r="G116" s="88"/>
      <c r="H116" s="88"/>
      <c r="I116" s="89"/>
      <c r="J116" s="88"/>
      <c r="K116" s="90"/>
      <c r="L116" s="9"/>
      <c r="M116" s="90"/>
    </row>
    <row r="117" spans="1:13" x14ac:dyDescent="0.35">
      <c r="A117" s="282" t="str">
        <f>IF('P1; Organize the PT'!B133="","",'P1; Organize the PT'!B133)</f>
        <v/>
      </c>
      <c r="B117" s="15" t="str">
        <f>IF('P1; Organize the PT'!C133="","",'P1; Organize the PT'!C133)</f>
        <v/>
      </c>
      <c r="C117" s="282" t="str">
        <f>IF('P1; Organize the PT'!D133="","",'P1; Organize the PT'!D133)</f>
        <v/>
      </c>
      <c r="D117" s="282" t="str">
        <f>IF('P1; Organize the PT'!E133="","",'P1; Organize the PT'!E133)</f>
        <v/>
      </c>
      <c r="E117" s="284">
        <v>102</v>
      </c>
      <c r="F117" s="87"/>
      <c r="G117" s="88"/>
      <c r="H117" s="88"/>
      <c r="I117" s="89"/>
      <c r="J117" s="88"/>
      <c r="K117" s="90"/>
      <c r="L117" s="9"/>
      <c r="M117" s="90"/>
    </row>
    <row r="118" spans="1:13" x14ac:dyDescent="0.35">
      <c r="A118" s="282" t="str">
        <f>IF('P1; Organize the PT'!B134="","",'P1; Organize the PT'!B134)</f>
        <v/>
      </c>
      <c r="B118" s="15" t="str">
        <f>IF('P1; Organize the PT'!C134="","",'P1; Organize the PT'!C134)</f>
        <v/>
      </c>
      <c r="C118" s="282" t="str">
        <f>IF('P1; Organize the PT'!D134="","",'P1; Organize the PT'!D134)</f>
        <v/>
      </c>
      <c r="D118" s="282" t="str">
        <f>IF('P1; Organize the PT'!E134="","",'P1; Organize the PT'!E134)</f>
        <v/>
      </c>
      <c r="E118" s="284">
        <v>103</v>
      </c>
      <c r="F118" s="87"/>
      <c r="G118" s="88"/>
      <c r="H118" s="88"/>
      <c r="I118" s="89"/>
      <c r="J118" s="88"/>
      <c r="K118" s="90"/>
      <c r="L118" s="9"/>
      <c r="M118" s="90"/>
    </row>
    <row r="119" spans="1:13" x14ac:dyDescent="0.35">
      <c r="A119" s="282" t="str">
        <f>IF('P1; Organize the PT'!B135="","",'P1; Organize the PT'!B135)</f>
        <v/>
      </c>
      <c r="B119" s="15" t="str">
        <f>IF('P1; Organize the PT'!C135="","",'P1; Organize the PT'!C135)</f>
        <v/>
      </c>
      <c r="C119" s="282" t="str">
        <f>IF('P1; Organize the PT'!D135="","",'P1; Organize the PT'!D135)</f>
        <v/>
      </c>
      <c r="D119" s="282" t="str">
        <f>IF('P1; Organize the PT'!E135="","",'P1; Organize the PT'!E135)</f>
        <v/>
      </c>
      <c r="E119" s="284">
        <v>104</v>
      </c>
      <c r="F119" s="87"/>
      <c r="G119" s="88"/>
      <c r="H119" s="88"/>
      <c r="I119" s="89"/>
      <c r="J119" s="88"/>
      <c r="K119" s="90"/>
      <c r="L119" s="9"/>
      <c r="M119" s="90"/>
    </row>
    <row r="120" spans="1:13" x14ac:dyDescent="0.35">
      <c r="A120" s="282" t="str">
        <f>IF('P1; Organize the PT'!B136="","",'P1; Organize the PT'!B136)</f>
        <v/>
      </c>
      <c r="B120" s="15" t="str">
        <f>IF('P1; Organize the PT'!C136="","",'P1; Organize the PT'!C136)</f>
        <v/>
      </c>
      <c r="C120" s="282" t="str">
        <f>IF('P1; Organize the PT'!D136="","",'P1; Organize the PT'!D136)</f>
        <v/>
      </c>
      <c r="D120" s="282" t="str">
        <f>IF('P1; Organize the PT'!E136="","",'P1; Organize the PT'!E136)</f>
        <v/>
      </c>
      <c r="E120" s="284">
        <v>105</v>
      </c>
      <c r="F120" s="87"/>
      <c r="G120" s="88"/>
      <c r="H120" s="88"/>
      <c r="I120" s="89"/>
      <c r="J120" s="88"/>
      <c r="K120" s="90"/>
      <c r="L120" s="9"/>
      <c r="M120" s="90"/>
    </row>
    <row r="121" spans="1:13" x14ac:dyDescent="0.35">
      <c r="A121" s="282" t="str">
        <f>IF('P1; Organize the PT'!B137="","",'P1; Organize the PT'!B137)</f>
        <v/>
      </c>
      <c r="B121" s="15" t="str">
        <f>IF('P1; Organize the PT'!C137="","",'P1; Organize the PT'!C137)</f>
        <v/>
      </c>
      <c r="C121" s="282" t="str">
        <f>IF('P1; Organize the PT'!D137="","",'P1; Organize the PT'!D137)</f>
        <v/>
      </c>
      <c r="D121" s="282" t="str">
        <f>IF('P1; Organize the PT'!E137="","",'P1; Organize the PT'!E137)</f>
        <v/>
      </c>
      <c r="E121" s="284">
        <v>106</v>
      </c>
      <c r="F121" s="87"/>
      <c r="G121" s="88"/>
      <c r="H121" s="88"/>
      <c r="I121" s="89"/>
      <c r="J121" s="88"/>
      <c r="K121" s="90"/>
      <c r="L121" s="9"/>
      <c r="M121" s="90"/>
    </row>
    <row r="122" spans="1:13" x14ac:dyDescent="0.35">
      <c r="A122" s="282" t="str">
        <f>IF('P1; Organize the PT'!B138="","",'P1; Organize the PT'!B138)</f>
        <v/>
      </c>
      <c r="B122" s="15" t="str">
        <f>IF('P1; Organize the PT'!C138="","",'P1; Organize the PT'!C138)</f>
        <v/>
      </c>
      <c r="C122" s="282" t="str">
        <f>IF('P1; Organize the PT'!D138="","",'P1; Organize the PT'!D138)</f>
        <v/>
      </c>
      <c r="D122" s="282" t="str">
        <f>IF('P1; Organize the PT'!E138="","",'P1; Organize the PT'!E138)</f>
        <v/>
      </c>
      <c r="E122" s="284">
        <v>107</v>
      </c>
      <c r="F122" s="87"/>
      <c r="G122" s="88"/>
      <c r="H122" s="88"/>
      <c r="I122" s="89"/>
      <c r="J122" s="88"/>
      <c r="K122" s="90"/>
      <c r="L122" s="9"/>
      <c r="M122" s="90"/>
    </row>
    <row r="123" spans="1:13" x14ac:dyDescent="0.35">
      <c r="A123" s="282" t="str">
        <f>IF('P1; Organize the PT'!B139="","",'P1; Organize the PT'!B139)</f>
        <v/>
      </c>
      <c r="B123" s="15" t="str">
        <f>IF('P1; Organize the PT'!C139="","",'P1; Organize the PT'!C139)</f>
        <v/>
      </c>
      <c r="C123" s="282" t="str">
        <f>IF('P1; Organize the PT'!D139="","",'P1; Organize the PT'!D139)</f>
        <v/>
      </c>
      <c r="D123" s="282" t="str">
        <f>IF('P1; Organize the PT'!E139="","",'P1; Organize the PT'!E139)</f>
        <v/>
      </c>
      <c r="E123" s="284">
        <v>108</v>
      </c>
      <c r="F123" s="87"/>
      <c r="G123" s="88"/>
      <c r="H123" s="88"/>
      <c r="I123" s="89"/>
      <c r="J123" s="88"/>
      <c r="K123" s="90"/>
      <c r="L123" s="9"/>
      <c r="M123" s="90"/>
    </row>
    <row r="124" spans="1:13" x14ac:dyDescent="0.35">
      <c r="A124" s="282" t="str">
        <f>IF('P1; Organize the PT'!B140="","",'P1; Organize the PT'!B140)</f>
        <v/>
      </c>
      <c r="B124" s="15" t="str">
        <f>IF('P1; Organize the PT'!C140="","",'P1; Organize the PT'!C140)</f>
        <v/>
      </c>
      <c r="C124" s="282" t="str">
        <f>IF('P1; Organize the PT'!D140="","",'P1; Organize the PT'!D140)</f>
        <v/>
      </c>
      <c r="D124" s="282" t="str">
        <f>IF('P1; Organize the PT'!E140="","",'P1; Organize the PT'!E140)</f>
        <v/>
      </c>
      <c r="E124" s="284">
        <v>109</v>
      </c>
      <c r="F124" s="87"/>
      <c r="G124" s="88"/>
      <c r="H124" s="88"/>
      <c r="I124" s="89"/>
      <c r="J124" s="88"/>
      <c r="K124" s="90"/>
      <c r="L124" s="9"/>
      <c r="M124" s="90"/>
    </row>
    <row r="125" spans="1:13" x14ac:dyDescent="0.35">
      <c r="A125" s="282" t="str">
        <f>IF('P1; Organize the PT'!B141="","",'P1; Organize the PT'!B141)</f>
        <v/>
      </c>
      <c r="B125" s="15" t="str">
        <f>IF('P1; Organize the PT'!C141="","",'P1; Organize the PT'!C141)</f>
        <v/>
      </c>
      <c r="C125" s="282" t="str">
        <f>IF('P1; Organize the PT'!D141="","",'P1; Organize the PT'!D141)</f>
        <v/>
      </c>
      <c r="D125" s="282" t="str">
        <f>IF('P1; Organize the PT'!E141="","",'P1; Organize the PT'!E141)</f>
        <v/>
      </c>
      <c r="E125" s="284">
        <v>110</v>
      </c>
      <c r="F125" s="87"/>
      <c r="G125" s="88"/>
      <c r="H125" s="88"/>
      <c r="I125" s="89"/>
      <c r="J125" s="88"/>
      <c r="K125" s="90"/>
      <c r="L125" s="9"/>
      <c r="M125" s="90"/>
    </row>
    <row r="126" spans="1:13" x14ac:dyDescent="0.35">
      <c r="A126" s="282" t="str">
        <f>IF('P1; Organize the PT'!B142="","",'P1; Organize the PT'!B142)</f>
        <v/>
      </c>
      <c r="B126" s="15" t="str">
        <f>IF('P1; Organize the PT'!C142="","",'P1; Organize the PT'!C142)</f>
        <v/>
      </c>
      <c r="C126" s="282" t="str">
        <f>IF('P1; Organize the PT'!D142="","",'P1; Organize the PT'!D142)</f>
        <v/>
      </c>
      <c r="D126" s="282" t="str">
        <f>IF('P1; Organize the PT'!E142="","",'P1; Organize the PT'!E142)</f>
        <v/>
      </c>
      <c r="E126" s="284">
        <v>111</v>
      </c>
      <c r="F126" s="87"/>
      <c r="G126" s="88"/>
      <c r="H126" s="88"/>
      <c r="I126" s="89"/>
      <c r="J126" s="88"/>
      <c r="K126" s="90"/>
      <c r="L126" s="9"/>
      <c r="M126" s="90"/>
    </row>
    <row r="127" spans="1:13" x14ac:dyDescent="0.35">
      <c r="A127" s="282" t="str">
        <f>IF('P1; Organize the PT'!B143="","",'P1; Organize the PT'!B143)</f>
        <v/>
      </c>
      <c r="B127" s="15" t="str">
        <f>IF('P1; Organize the PT'!C143="","",'P1; Organize the PT'!C143)</f>
        <v/>
      </c>
      <c r="C127" s="282" t="str">
        <f>IF('P1; Organize the PT'!D143="","",'P1; Organize the PT'!D143)</f>
        <v/>
      </c>
      <c r="D127" s="282" t="str">
        <f>IF('P1; Organize the PT'!E143="","",'P1; Organize the PT'!E143)</f>
        <v/>
      </c>
      <c r="E127" s="284">
        <v>112</v>
      </c>
      <c r="F127" s="87"/>
      <c r="G127" s="88"/>
      <c r="H127" s="88"/>
      <c r="I127" s="89"/>
      <c r="J127" s="88"/>
      <c r="K127" s="90"/>
      <c r="L127" s="9"/>
      <c r="M127" s="90"/>
    </row>
    <row r="128" spans="1:13" x14ac:dyDescent="0.35">
      <c r="A128" s="282" t="str">
        <f>IF('P1; Organize the PT'!B144="","",'P1; Organize the PT'!B144)</f>
        <v/>
      </c>
      <c r="B128" s="15" t="str">
        <f>IF('P1; Organize the PT'!C144="","",'P1; Organize the PT'!C144)</f>
        <v/>
      </c>
      <c r="C128" s="282" t="str">
        <f>IF('P1; Organize the PT'!D144="","",'P1; Organize the PT'!D144)</f>
        <v/>
      </c>
      <c r="D128" s="282" t="str">
        <f>IF('P1; Organize the PT'!E144="","",'P1; Organize the PT'!E144)</f>
        <v/>
      </c>
      <c r="E128" s="284">
        <v>113</v>
      </c>
      <c r="F128" s="87"/>
      <c r="G128" s="88"/>
      <c r="H128" s="88"/>
      <c r="I128" s="89"/>
      <c r="J128" s="88"/>
      <c r="K128" s="90"/>
      <c r="L128" s="9"/>
      <c r="M128" s="90"/>
    </row>
    <row r="129" spans="1:13" x14ac:dyDescent="0.35">
      <c r="A129" s="282" t="str">
        <f>IF('P1; Organize the PT'!B145="","",'P1; Organize the PT'!B145)</f>
        <v/>
      </c>
      <c r="B129" s="15" t="str">
        <f>IF('P1; Organize the PT'!C145="","",'P1; Organize the PT'!C145)</f>
        <v/>
      </c>
      <c r="C129" s="282" t="str">
        <f>IF('P1; Organize the PT'!D145="","",'P1; Organize the PT'!D145)</f>
        <v/>
      </c>
      <c r="D129" s="282" t="str">
        <f>IF('P1; Organize the PT'!E145="","",'P1; Organize the PT'!E145)</f>
        <v/>
      </c>
      <c r="E129" s="284">
        <v>114</v>
      </c>
      <c r="F129" s="87"/>
      <c r="G129" s="88"/>
      <c r="H129" s="88"/>
      <c r="I129" s="89"/>
      <c r="J129" s="88"/>
      <c r="K129" s="90"/>
      <c r="L129" s="9"/>
      <c r="M129" s="90"/>
    </row>
    <row r="130" spans="1:13" x14ac:dyDescent="0.35">
      <c r="A130" s="282" t="str">
        <f>IF('P1; Organize the PT'!B146="","",'P1; Organize the PT'!B146)</f>
        <v/>
      </c>
      <c r="B130" s="15" t="str">
        <f>IF('P1; Organize the PT'!C146="","",'P1; Organize the PT'!C146)</f>
        <v/>
      </c>
      <c r="C130" s="282" t="str">
        <f>IF('P1; Organize the PT'!D146="","",'P1; Organize the PT'!D146)</f>
        <v/>
      </c>
      <c r="D130" s="282" t="str">
        <f>IF('P1; Organize the PT'!E146="","",'P1; Organize the PT'!E146)</f>
        <v/>
      </c>
      <c r="E130" s="284">
        <v>115</v>
      </c>
      <c r="F130" s="87"/>
      <c r="G130" s="88"/>
      <c r="H130" s="88"/>
      <c r="I130" s="89"/>
      <c r="J130" s="88"/>
      <c r="K130" s="90"/>
      <c r="L130" s="9"/>
      <c r="M130" s="90"/>
    </row>
    <row r="131" spans="1:13" x14ac:dyDescent="0.35">
      <c r="A131" s="282" t="str">
        <f>IF('P1; Organize the PT'!B147="","",'P1; Organize the PT'!B147)</f>
        <v/>
      </c>
      <c r="B131" s="15" t="str">
        <f>IF('P1; Organize the PT'!C147="","",'P1; Organize the PT'!C147)</f>
        <v/>
      </c>
      <c r="C131" s="282" t="str">
        <f>IF('P1; Organize the PT'!D147="","",'P1; Organize the PT'!D147)</f>
        <v/>
      </c>
      <c r="D131" s="282" t="str">
        <f>IF('P1; Organize the PT'!E147="","",'P1; Organize the PT'!E147)</f>
        <v/>
      </c>
      <c r="E131" s="284">
        <v>116</v>
      </c>
      <c r="F131" s="87"/>
      <c r="G131" s="88"/>
      <c r="H131" s="88"/>
      <c r="I131" s="89"/>
      <c r="J131" s="88"/>
      <c r="K131" s="90"/>
      <c r="L131" s="9"/>
      <c r="M131" s="90"/>
    </row>
    <row r="132" spans="1:13" x14ac:dyDescent="0.35">
      <c r="A132" s="282" t="str">
        <f>IF('P1; Organize the PT'!B148="","",'P1; Organize the PT'!B148)</f>
        <v/>
      </c>
      <c r="B132" s="15" t="str">
        <f>IF('P1; Organize the PT'!C148="","",'P1; Organize the PT'!C148)</f>
        <v/>
      </c>
      <c r="C132" s="282" t="str">
        <f>IF('P1; Organize the PT'!D148="","",'P1; Organize the PT'!D148)</f>
        <v/>
      </c>
      <c r="D132" s="282" t="str">
        <f>IF('P1; Organize the PT'!E148="","",'P1; Organize the PT'!E148)</f>
        <v/>
      </c>
      <c r="E132" s="284">
        <v>117</v>
      </c>
      <c r="F132" s="87"/>
      <c r="G132" s="88"/>
      <c r="H132" s="88"/>
      <c r="I132" s="89"/>
      <c r="J132" s="88"/>
      <c r="K132" s="90"/>
      <c r="L132" s="9"/>
      <c r="M132" s="90"/>
    </row>
    <row r="133" spans="1:13" x14ac:dyDescent="0.35">
      <c r="A133" s="282" t="str">
        <f>IF('P1; Organize the PT'!B149="","",'P1; Organize the PT'!B149)</f>
        <v/>
      </c>
      <c r="B133" s="15" t="str">
        <f>IF('P1; Organize the PT'!C149="","",'P1; Organize the PT'!C149)</f>
        <v/>
      </c>
      <c r="C133" s="282" t="str">
        <f>IF('P1; Organize the PT'!D149="","",'P1; Organize the PT'!D149)</f>
        <v/>
      </c>
      <c r="D133" s="282" t="str">
        <f>IF('P1; Organize the PT'!E149="","",'P1; Organize the PT'!E149)</f>
        <v/>
      </c>
      <c r="E133" s="284">
        <v>118</v>
      </c>
      <c r="F133" s="87"/>
      <c r="G133" s="88"/>
      <c r="H133" s="88"/>
      <c r="I133" s="89"/>
      <c r="J133" s="88"/>
      <c r="K133" s="90"/>
      <c r="L133" s="9"/>
      <c r="M133" s="90"/>
    </row>
    <row r="134" spans="1:13" x14ac:dyDescent="0.35">
      <c r="A134" s="282" t="str">
        <f>IF('P1; Organize the PT'!B150="","",'P1; Organize the PT'!B150)</f>
        <v/>
      </c>
      <c r="B134" s="15" t="str">
        <f>IF('P1; Organize the PT'!C150="","",'P1; Organize the PT'!C150)</f>
        <v/>
      </c>
      <c r="C134" s="282" t="str">
        <f>IF('P1; Organize the PT'!D150="","",'P1; Organize the PT'!D150)</f>
        <v/>
      </c>
      <c r="D134" s="282" t="str">
        <f>IF('P1; Organize the PT'!E150="","",'P1; Organize the PT'!E150)</f>
        <v/>
      </c>
      <c r="E134" s="284">
        <v>119</v>
      </c>
      <c r="F134" s="87"/>
      <c r="G134" s="88"/>
      <c r="H134" s="88"/>
      <c r="I134" s="89"/>
      <c r="J134" s="88"/>
      <c r="K134" s="90"/>
      <c r="L134" s="9"/>
      <c r="M134" s="90"/>
    </row>
    <row r="135" spans="1:13" x14ac:dyDescent="0.35">
      <c r="A135" s="282" t="str">
        <f>IF('P1; Organize the PT'!B151="","",'P1; Organize the PT'!B151)</f>
        <v/>
      </c>
      <c r="B135" s="15" t="str">
        <f>IF('P1; Organize the PT'!C151="","",'P1; Organize the PT'!C151)</f>
        <v/>
      </c>
      <c r="C135" s="282" t="str">
        <f>IF('P1; Organize the PT'!D151="","",'P1; Organize the PT'!D151)</f>
        <v/>
      </c>
      <c r="D135" s="282" t="str">
        <f>IF('P1; Organize the PT'!E151="","",'P1; Organize the PT'!E151)</f>
        <v/>
      </c>
      <c r="E135" s="284">
        <v>120</v>
      </c>
      <c r="F135" s="87"/>
      <c r="G135" s="88"/>
      <c r="H135" s="88"/>
      <c r="I135" s="89"/>
      <c r="J135" s="88"/>
      <c r="K135" s="90"/>
      <c r="L135" s="9"/>
      <c r="M135" s="90"/>
    </row>
    <row r="136" spans="1:13" x14ac:dyDescent="0.35">
      <c r="A136" s="282" t="str">
        <f>IF('P1; Organize the PT'!B152="","",'P1; Organize the PT'!B152)</f>
        <v/>
      </c>
      <c r="B136" s="15" t="str">
        <f>IF('P1; Organize the PT'!C152="","",'P1; Organize the PT'!C152)</f>
        <v/>
      </c>
      <c r="C136" s="282" t="str">
        <f>IF('P1; Organize the PT'!D152="","",'P1; Organize the PT'!D152)</f>
        <v/>
      </c>
      <c r="D136" s="282" t="str">
        <f>IF('P1; Organize the PT'!E152="","",'P1; Organize the PT'!E152)</f>
        <v/>
      </c>
      <c r="E136" s="284">
        <v>121</v>
      </c>
      <c r="F136" s="87"/>
      <c r="G136" s="88"/>
      <c r="H136" s="88"/>
      <c r="I136" s="89"/>
      <c r="J136" s="88"/>
      <c r="K136" s="90"/>
      <c r="L136" s="9"/>
      <c r="M136" s="90"/>
    </row>
    <row r="137" spans="1:13" x14ac:dyDescent="0.35">
      <c r="A137" s="282" t="str">
        <f>IF('P1; Organize the PT'!B153="","",'P1; Organize the PT'!B153)</f>
        <v/>
      </c>
      <c r="B137" s="15" t="str">
        <f>IF('P1; Organize the PT'!C153="","",'P1; Organize the PT'!C153)</f>
        <v/>
      </c>
      <c r="C137" s="282" t="str">
        <f>IF('P1; Organize the PT'!D153="","",'P1; Organize the PT'!D153)</f>
        <v/>
      </c>
      <c r="D137" s="282" t="str">
        <f>IF('P1; Organize the PT'!E153="","",'P1; Organize the PT'!E153)</f>
        <v/>
      </c>
      <c r="E137" s="284">
        <v>122</v>
      </c>
      <c r="F137" s="87"/>
      <c r="G137" s="88"/>
      <c r="H137" s="88"/>
      <c r="I137" s="89"/>
      <c r="J137" s="88"/>
      <c r="K137" s="90"/>
      <c r="L137" s="9"/>
      <c r="M137" s="90"/>
    </row>
    <row r="138" spans="1:13" x14ac:dyDescent="0.35">
      <c r="A138" s="282" t="str">
        <f>IF('P1; Organize the PT'!B154="","",'P1; Organize the PT'!B154)</f>
        <v/>
      </c>
      <c r="B138" s="15" t="str">
        <f>IF('P1; Organize the PT'!C154="","",'P1; Organize the PT'!C154)</f>
        <v/>
      </c>
      <c r="C138" s="282" t="str">
        <f>IF('P1; Organize the PT'!D154="","",'P1; Organize the PT'!D154)</f>
        <v/>
      </c>
      <c r="D138" s="282" t="str">
        <f>IF('P1; Organize the PT'!E154="","",'P1; Organize the PT'!E154)</f>
        <v/>
      </c>
      <c r="E138" s="284">
        <v>123</v>
      </c>
      <c r="F138" s="87"/>
      <c r="G138" s="88"/>
      <c r="H138" s="88"/>
      <c r="I138" s="89"/>
      <c r="J138" s="88"/>
      <c r="K138" s="90"/>
      <c r="L138" s="9"/>
      <c r="M138" s="90"/>
    </row>
    <row r="139" spans="1:13" x14ac:dyDescent="0.35">
      <c r="A139" s="282" t="str">
        <f>IF('P1; Organize the PT'!B155="","",'P1; Organize the PT'!B155)</f>
        <v/>
      </c>
      <c r="B139" s="15" t="str">
        <f>IF('P1; Organize the PT'!C155="","",'P1; Organize the PT'!C155)</f>
        <v/>
      </c>
      <c r="C139" s="282" t="str">
        <f>IF('P1; Organize the PT'!D155="","",'P1; Organize the PT'!D155)</f>
        <v/>
      </c>
      <c r="D139" s="282" t="str">
        <f>IF('P1; Organize the PT'!E155="","",'P1; Organize the PT'!E155)</f>
        <v/>
      </c>
      <c r="E139" s="284">
        <v>124</v>
      </c>
      <c r="F139" s="87"/>
      <c r="G139" s="88"/>
      <c r="H139" s="88"/>
      <c r="I139" s="89"/>
      <c r="J139" s="88"/>
      <c r="K139" s="90"/>
      <c r="L139" s="9"/>
      <c r="M139" s="90"/>
    </row>
    <row r="140" spans="1:13" x14ac:dyDescent="0.35">
      <c r="A140" s="282" t="str">
        <f>IF('P1; Organize the PT'!B156="","",'P1; Organize the PT'!B156)</f>
        <v/>
      </c>
      <c r="B140" s="15" t="str">
        <f>IF('P1; Organize the PT'!C156="","",'P1; Organize the PT'!C156)</f>
        <v/>
      </c>
      <c r="C140" s="282" t="str">
        <f>IF('P1; Organize the PT'!D156="","",'P1; Organize the PT'!D156)</f>
        <v/>
      </c>
      <c r="D140" s="282" t="str">
        <f>IF('P1; Organize the PT'!E156="","",'P1; Organize the PT'!E156)</f>
        <v/>
      </c>
      <c r="E140" s="284">
        <v>125</v>
      </c>
      <c r="F140" s="87"/>
      <c r="G140" s="88"/>
      <c r="H140" s="88"/>
      <c r="I140" s="89"/>
      <c r="J140" s="88"/>
      <c r="K140" s="90"/>
      <c r="L140" s="9"/>
      <c r="M140" s="90"/>
    </row>
    <row r="141" spans="1:13" x14ac:dyDescent="0.35">
      <c r="A141" s="282" t="str">
        <f>IF('P1; Organize the PT'!B157="","",'P1; Organize the PT'!B157)</f>
        <v/>
      </c>
      <c r="B141" s="15" t="str">
        <f>IF('P1; Organize the PT'!C157="","",'P1; Organize the PT'!C157)</f>
        <v/>
      </c>
      <c r="C141" s="282" t="str">
        <f>IF('P1; Organize the PT'!D157="","",'P1; Organize the PT'!D157)</f>
        <v/>
      </c>
      <c r="D141" s="282" t="str">
        <f>IF('P1; Organize the PT'!E157="","",'P1; Organize the PT'!E157)</f>
        <v/>
      </c>
      <c r="E141" s="284">
        <v>126</v>
      </c>
      <c r="F141" s="87"/>
      <c r="G141" s="88"/>
      <c r="H141" s="88"/>
      <c r="I141" s="89"/>
      <c r="J141" s="88"/>
      <c r="K141" s="90"/>
      <c r="L141" s="9"/>
      <c r="M141" s="90"/>
    </row>
    <row r="142" spans="1:13" x14ac:dyDescent="0.35">
      <c r="A142" s="282" t="str">
        <f>IF('P1; Organize the PT'!B158="","",'P1; Organize the PT'!B158)</f>
        <v/>
      </c>
      <c r="B142" s="15" t="str">
        <f>IF('P1; Organize the PT'!C158="","",'P1; Organize the PT'!C158)</f>
        <v/>
      </c>
      <c r="C142" s="282" t="str">
        <f>IF('P1; Organize the PT'!D158="","",'P1; Organize the PT'!D158)</f>
        <v/>
      </c>
      <c r="D142" s="282" t="str">
        <f>IF('P1; Organize the PT'!E158="","",'P1; Organize the PT'!E158)</f>
        <v/>
      </c>
      <c r="E142" s="284">
        <v>127</v>
      </c>
      <c r="F142" s="87"/>
      <c r="G142" s="88"/>
      <c r="H142" s="88"/>
      <c r="I142" s="89"/>
      <c r="J142" s="88"/>
      <c r="K142" s="90"/>
      <c r="L142" s="9"/>
      <c r="M142" s="90"/>
    </row>
    <row r="143" spans="1:13" x14ac:dyDescent="0.35">
      <c r="A143" s="282" t="str">
        <f>IF('P1; Organize the PT'!B159="","",'P1; Organize the PT'!B159)</f>
        <v/>
      </c>
      <c r="B143" s="15" t="str">
        <f>IF('P1; Organize the PT'!C159="","",'P1; Organize the PT'!C159)</f>
        <v/>
      </c>
      <c r="C143" s="282" t="str">
        <f>IF('P1; Organize the PT'!D159="","",'P1; Organize the PT'!D159)</f>
        <v/>
      </c>
      <c r="D143" s="282" t="str">
        <f>IF('P1; Organize the PT'!E159="","",'P1; Organize the PT'!E159)</f>
        <v/>
      </c>
      <c r="E143" s="284">
        <v>128</v>
      </c>
      <c r="F143" s="87"/>
      <c r="G143" s="88"/>
      <c r="H143" s="88"/>
      <c r="I143" s="89"/>
      <c r="J143" s="88"/>
      <c r="K143" s="90"/>
      <c r="L143" s="9"/>
      <c r="M143" s="90"/>
    </row>
    <row r="144" spans="1:13" x14ac:dyDescent="0.35">
      <c r="A144" s="282" t="str">
        <f>IF('P1; Organize the PT'!B160="","",'P1; Organize the PT'!B160)</f>
        <v/>
      </c>
      <c r="B144" s="15" t="str">
        <f>IF('P1; Organize the PT'!C160="","",'P1; Organize the PT'!C160)</f>
        <v/>
      </c>
      <c r="C144" s="282" t="str">
        <f>IF('P1; Organize the PT'!D160="","",'P1; Organize the PT'!D160)</f>
        <v/>
      </c>
      <c r="D144" s="282" t="str">
        <f>IF('P1; Organize the PT'!E160="","",'P1; Organize the PT'!E160)</f>
        <v/>
      </c>
      <c r="E144" s="284">
        <v>129</v>
      </c>
      <c r="F144" s="87"/>
      <c r="G144" s="88"/>
      <c r="H144" s="88"/>
      <c r="I144" s="89"/>
      <c r="J144" s="88"/>
      <c r="K144" s="90"/>
      <c r="L144" s="9"/>
      <c r="M144" s="90"/>
    </row>
    <row r="145" spans="1:13" x14ac:dyDescent="0.35">
      <c r="A145" s="282" t="str">
        <f>IF('P1; Organize the PT'!B161="","",'P1; Organize the PT'!B161)</f>
        <v/>
      </c>
      <c r="B145" s="15" t="str">
        <f>IF('P1; Organize the PT'!C161="","",'P1; Organize the PT'!C161)</f>
        <v/>
      </c>
      <c r="C145" s="282" t="str">
        <f>IF('P1; Organize the PT'!D161="","",'P1; Organize the PT'!D161)</f>
        <v/>
      </c>
      <c r="D145" s="282" t="str">
        <f>IF('P1; Organize the PT'!E161="","",'P1; Organize the PT'!E161)</f>
        <v/>
      </c>
      <c r="E145" s="284">
        <v>130</v>
      </c>
      <c r="F145" s="87"/>
      <c r="G145" s="88"/>
      <c r="H145" s="88"/>
      <c r="I145" s="89"/>
      <c r="J145" s="88"/>
      <c r="K145" s="90"/>
      <c r="L145" s="9"/>
      <c r="M145" s="90"/>
    </row>
    <row r="146" spans="1:13" x14ac:dyDescent="0.35">
      <c r="A146" s="282" t="str">
        <f>IF('P1; Organize the PT'!B162="","",'P1; Organize the PT'!B162)</f>
        <v/>
      </c>
      <c r="B146" s="15" t="str">
        <f>IF('P1; Organize the PT'!C162="","",'P1; Organize the PT'!C162)</f>
        <v/>
      </c>
      <c r="C146" s="282" t="str">
        <f>IF('P1; Organize the PT'!D162="","",'P1; Organize the PT'!D162)</f>
        <v/>
      </c>
      <c r="D146" s="282" t="str">
        <f>IF('P1; Organize the PT'!E162="","",'P1; Organize the PT'!E162)</f>
        <v/>
      </c>
      <c r="E146" s="284">
        <v>131</v>
      </c>
      <c r="F146" s="87"/>
      <c r="G146" s="88"/>
      <c r="H146" s="88"/>
      <c r="I146" s="89"/>
      <c r="J146" s="88"/>
      <c r="K146" s="90"/>
      <c r="L146" s="9"/>
      <c r="M146" s="90"/>
    </row>
    <row r="147" spans="1:13" x14ac:dyDescent="0.35">
      <c r="A147" s="282" t="str">
        <f>IF('P1; Organize the PT'!B163="","",'P1; Organize the PT'!B163)</f>
        <v/>
      </c>
      <c r="B147" s="15" t="str">
        <f>IF('P1; Organize the PT'!C163="","",'P1; Organize the PT'!C163)</f>
        <v/>
      </c>
      <c r="C147" s="282" t="str">
        <f>IF('P1; Organize the PT'!D163="","",'P1; Organize the PT'!D163)</f>
        <v/>
      </c>
      <c r="D147" s="282" t="str">
        <f>IF('P1; Organize the PT'!E163="","",'P1; Organize the PT'!E163)</f>
        <v/>
      </c>
      <c r="E147" s="284">
        <v>132</v>
      </c>
      <c r="F147" s="87"/>
      <c r="G147" s="88"/>
      <c r="H147" s="88"/>
      <c r="I147" s="89"/>
      <c r="J147" s="88"/>
      <c r="K147" s="90"/>
      <c r="L147" s="9"/>
      <c r="M147" s="90"/>
    </row>
    <row r="148" spans="1:13" x14ac:dyDescent="0.35">
      <c r="A148" s="282" t="str">
        <f>IF('P1; Organize the PT'!B164="","",'P1; Organize the PT'!B164)</f>
        <v/>
      </c>
      <c r="B148" s="15" t="str">
        <f>IF('P1; Organize the PT'!C164="","",'P1; Organize the PT'!C164)</f>
        <v/>
      </c>
      <c r="C148" s="282" t="str">
        <f>IF('P1; Organize the PT'!D164="","",'P1; Organize the PT'!D164)</f>
        <v/>
      </c>
      <c r="D148" s="282" t="str">
        <f>IF('P1; Organize the PT'!E164="","",'P1; Organize the PT'!E164)</f>
        <v/>
      </c>
      <c r="E148" s="284">
        <v>133</v>
      </c>
      <c r="F148" s="87"/>
      <c r="G148" s="88"/>
      <c r="H148" s="88"/>
      <c r="I148" s="89"/>
      <c r="J148" s="88"/>
      <c r="K148" s="90"/>
      <c r="L148" s="9"/>
      <c r="M148" s="90"/>
    </row>
    <row r="149" spans="1:13" x14ac:dyDescent="0.35">
      <c r="A149" s="282" t="str">
        <f>IF('P1; Organize the PT'!B165="","",'P1; Organize the PT'!B165)</f>
        <v/>
      </c>
      <c r="B149" s="15" t="str">
        <f>IF('P1; Organize the PT'!C165="","",'P1; Organize the PT'!C165)</f>
        <v/>
      </c>
      <c r="C149" s="282" t="str">
        <f>IF('P1; Organize the PT'!D165="","",'P1; Organize the PT'!D165)</f>
        <v/>
      </c>
      <c r="D149" s="282" t="str">
        <f>IF('P1; Organize the PT'!E165="","",'P1; Organize the PT'!E165)</f>
        <v/>
      </c>
      <c r="E149" s="284">
        <v>134</v>
      </c>
      <c r="F149" s="87"/>
      <c r="G149" s="88"/>
      <c r="H149" s="88"/>
      <c r="I149" s="89"/>
      <c r="J149" s="88"/>
      <c r="K149" s="90"/>
      <c r="L149" s="9"/>
      <c r="M149" s="90"/>
    </row>
    <row r="150" spans="1:13" x14ac:dyDescent="0.35">
      <c r="A150" s="282" t="str">
        <f>IF('P1; Organize the PT'!B166="","",'P1; Organize the PT'!B166)</f>
        <v/>
      </c>
      <c r="B150" s="15" t="str">
        <f>IF('P1; Organize the PT'!C166="","",'P1; Organize the PT'!C166)</f>
        <v/>
      </c>
      <c r="C150" s="282" t="str">
        <f>IF('P1; Organize the PT'!D166="","",'P1; Organize the PT'!D166)</f>
        <v/>
      </c>
      <c r="D150" s="282" t="str">
        <f>IF('P1; Organize the PT'!E166="","",'P1; Organize the PT'!E166)</f>
        <v/>
      </c>
      <c r="E150" s="284">
        <v>135</v>
      </c>
      <c r="F150" s="87"/>
      <c r="G150" s="88"/>
      <c r="H150" s="88"/>
      <c r="I150" s="89"/>
      <c r="J150" s="88"/>
      <c r="K150" s="90"/>
      <c r="L150" s="9"/>
      <c r="M150" s="90"/>
    </row>
    <row r="151" spans="1:13" x14ac:dyDescent="0.35">
      <c r="A151" s="282" t="str">
        <f>IF('P1; Organize the PT'!B167="","",'P1; Organize the PT'!B167)</f>
        <v/>
      </c>
      <c r="B151" s="15" t="str">
        <f>IF('P1; Organize the PT'!C167="","",'P1; Organize the PT'!C167)</f>
        <v/>
      </c>
      <c r="C151" s="282" t="str">
        <f>IF('P1; Organize the PT'!D167="","",'P1; Organize the PT'!D167)</f>
        <v/>
      </c>
      <c r="D151" s="282" t="str">
        <f>IF('P1; Organize the PT'!E167="","",'P1; Organize the PT'!E167)</f>
        <v/>
      </c>
      <c r="E151" s="284">
        <v>136</v>
      </c>
      <c r="F151" s="87"/>
      <c r="G151" s="88"/>
      <c r="H151" s="88"/>
      <c r="I151" s="89"/>
      <c r="J151" s="88"/>
      <c r="K151" s="90"/>
      <c r="L151" s="9"/>
      <c r="M151" s="90"/>
    </row>
    <row r="152" spans="1:13" x14ac:dyDescent="0.35">
      <c r="A152" s="282" t="str">
        <f>IF('P1; Organize the PT'!B168="","",'P1; Organize the PT'!B168)</f>
        <v/>
      </c>
      <c r="B152" s="15" t="str">
        <f>IF('P1; Organize the PT'!C168="","",'P1; Organize the PT'!C168)</f>
        <v/>
      </c>
      <c r="C152" s="282" t="str">
        <f>IF('P1; Organize the PT'!D168="","",'P1; Organize the PT'!D168)</f>
        <v/>
      </c>
      <c r="D152" s="282" t="str">
        <f>IF('P1; Organize the PT'!E168="","",'P1; Organize the PT'!E168)</f>
        <v/>
      </c>
      <c r="E152" s="284">
        <v>137</v>
      </c>
      <c r="F152" s="87"/>
      <c r="G152" s="88"/>
      <c r="H152" s="88"/>
      <c r="I152" s="89"/>
      <c r="J152" s="88"/>
      <c r="K152" s="90"/>
      <c r="L152" s="9"/>
      <c r="M152" s="90"/>
    </row>
    <row r="153" spans="1:13" x14ac:dyDescent="0.35">
      <c r="A153" s="282" t="str">
        <f>IF('P1; Organize the PT'!B169="","",'P1; Organize the PT'!B169)</f>
        <v/>
      </c>
      <c r="B153" s="15" t="str">
        <f>IF('P1; Organize the PT'!C169="","",'P1; Organize the PT'!C169)</f>
        <v/>
      </c>
      <c r="C153" s="282" t="str">
        <f>IF('P1; Organize the PT'!D169="","",'P1; Organize the PT'!D169)</f>
        <v/>
      </c>
      <c r="D153" s="282" t="str">
        <f>IF('P1; Organize the PT'!E169="","",'P1; Organize the PT'!E169)</f>
        <v/>
      </c>
      <c r="E153" s="284">
        <v>138</v>
      </c>
      <c r="F153" s="87"/>
      <c r="G153" s="88"/>
      <c r="H153" s="88"/>
      <c r="I153" s="89"/>
      <c r="J153" s="88"/>
      <c r="K153" s="90"/>
      <c r="L153" s="9"/>
      <c r="M153" s="90"/>
    </row>
    <row r="154" spans="1:13" x14ac:dyDescent="0.35">
      <c r="A154" s="282" t="str">
        <f>IF('P1; Organize the PT'!B170="","",'P1; Organize the PT'!B170)</f>
        <v/>
      </c>
      <c r="B154" s="15" t="str">
        <f>IF('P1; Organize the PT'!C170="","",'P1; Organize the PT'!C170)</f>
        <v/>
      </c>
      <c r="C154" s="282" t="str">
        <f>IF('P1; Organize the PT'!D170="","",'P1; Organize the PT'!D170)</f>
        <v/>
      </c>
      <c r="D154" s="282" t="str">
        <f>IF('P1; Organize the PT'!E170="","",'P1; Organize the PT'!E170)</f>
        <v/>
      </c>
      <c r="E154" s="284">
        <v>139</v>
      </c>
      <c r="F154" s="87"/>
      <c r="G154" s="88"/>
      <c r="H154" s="88"/>
      <c r="I154" s="89"/>
      <c r="J154" s="88"/>
      <c r="K154" s="90"/>
      <c r="L154" s="9"/>
      <c r="M154" s="90"/>
    </row>
    <row r="155" spans="1:13" x14ac:dyDescent="0.35">
      <c r="A155" s="282" t="str">
        <f>IF('P1; Organize the PT'!B171="","",'P1; Organize the PT'!B171)</f>
        <v/>
      </c>
      <c r="B155" s="15" t="str">
        <f>IF('P1; Organize the PT'!C171="","",'P1; Organize the PT'!C171)</f>
        <v/>
      </c>
      <c r="C155" s="282" t="str">
        <f>IF('P1; Organize the PT'!D171="","",'P1; Organize the PT'!D171)</f>
        <v/>
      </c>
      <c r="D155" s="282" t="str">
        <f>IF('P1; Organize the PT'!E171="","",'P1; Organize the PT'!E171)</f>
        <v/>
      </c>
      <c r="E155" s="284">
        <v>140</v>
      </c>
      <c r="F155" s="87"/>
      <c r="G155" s="88"/>
      <c r="H155" s="88"/>
      <c r="I155" s="89"/>
      <c r="J155" s="88"/>
      <c r="K155" s="90"/>
      <c r="L155" s="9"/>
      <c r="M155" s="90"/>
    </row>
    <row r="156" spans="1:13" x14ac:dyDescent="0.35">
      <c r="A156" s="282" t="str">
        <f>IF('P1; Organize the PT'!B172="","",'P1; Organize the PT'!B172)</f>
        <v/>
      </c>
      <c r="B156" s="15" t="str">
        <f>IF('P1; Organize the PT'!C172="","",'P1; Organize the PT'!C172)</f>
        <v/>
      </c>
      <c r="C156" s="282" t="str">
        <f>IF('P1; Organize the PT'!D172="","",'P1; Organize the PT'!D172)</f>
        <v/>
      </c>
      <c r="D156" s="282" t="str">
        <f>IF('P1; Organize the PT'!E172="","",'P1; Organize the PT'!E172)</f>
        <v/>
      </c>
      <c r="E156" s="284">
        <v>141</v>
      </c>
      <c r="F156" s="87"/>
      <c r="G156" s="88"/>
      <c r="H156" s="88"/>
      <c r="I156" s="89"/>
      <c r="J156" s="88"/>
      <c r="K156" s="90"/>
      <c r="L156" s="9"/>
      <c r="M156" s="90"/>
    </row>
    <row r="157" spans="1:13" x14ac:dyDescent="0.35">
      <c r="A157" s="282" t="str">
        <f>IF('P1; Organize the PT'!B173="","",'P1; Organize the PT'!B173)</f>
        <v/>
      </c>
      <c r="B157" s="15" t="str">
        <f>IF('P1; Organize the PT'!C173="","",'P1; Organize the PT'!C173)</f>
        <v/>
      </c>
      <c r="C157" s="282" t="str">
        <f>IF('P1; Organize the PT'!D173="","",'P1; Organize the PT'!D173)</f>
        <v/>
      </c>
      <c r="D157" s="282" t="str">
        <f>IF('P1; Organize the PT'!E173="","",'P1; Organize the PT'!E173)</f>
        <v/>
      </c>
      <c r="E157" s="284">
        <v>142</v>
      </c>
      <c r="F157" s="87"/>
      <c r="G157" s="88"/>
      <c r="H157" s="88"/>
      <c r="I157" s="89"/>
      <c r="J157" s="88"/>
      <c r="K157" s="90"/>
      <c r="L157" s="9"/>
      <c r="M157" s="90"/>
    </row>
    <row r="158" spans="1:13" x14ac:dyDescent="0.35">
      <c r="A158" s="282" t="str">
        <f>IF('P1; Organize the PT'!B174="","",'P1; Organize the PT'!B174)</f>
        <v/>
      </c>
      <c r="B158" s="15" t="str">
        <f>IF('P1; Organize the PT'!C174="","",'P1; Organize the PT'!C174)</f>
        <v/>
      </c>
      <c r="C158" s="282" t="str">
        <f>IF('P1; Organize the PT'!D174="","",'P1; Organize the PT'!D174)</f>
        <v/>
      </c>
      <c r="D158" s="282" t="str">
        <f>IF('P1; Organize the PT'!E174="","",'P1; Organize the PT'!E174)</f>
        <v/>
      </c>
      <c r="E158" s="284">
        <v>143</v>
      </c>
      <c r="F158" s="87"/>
      <c r="G158" s="88"/>
      <c r="H158" s="88"/>
      <c r="I158" s="89"/>
      <c r="J158" s="88"/>
      <c r="K158" s="90"/>
      <c r="L158" s="9"/>
      <c r="M158" s="90"/>
    </row>
    <row r="159" spans="1:13" x14ac:dyDescent="0.35">
      <c r="A159" s="282" t="str">
        <f>IF('P1; Organize the PT'!B175="","",'P1; Organize the PT'!B175)</f>
        <v/>
      </c>
      <c r="B159" s="15" t="str">
        <f>IF('P1; Organize the PT'!C175="","",'P1; Organize the PT'!C175)</f>
        <v/>
      </c>
      <c r="C159" s="282" t="str">
        <f>IF('P1; Organize the PT'!D175="","",'P1; Organize the PT'!D175)</f>
        <v/>
      </c>
      <c r="D159" s="282" t="str">
        <f>IF('P1; Organize the PT'!E175="","",'P1; Organize the PT'!E175)</f>
        <v/>
      </c>
      <c r="E159" s="284">
        <v>144</v>
      </c>
      <c r="F159" s="87"/>
      <c r="G159" s="88"/>
      <c r="H159" s="88"/>
      <c r="I159" s="89"/>
      <c r="J159" s="88"/>
      <c r="K159" s="90"/>
      <c r="L159" s="9"/>
      <c r="M159" s="90"/>
    </row>
    <row r="160" spans="1:13" x14ac:dyDescent="0.35">
      <c r="A160" s="282" t="str">
        <f>IF('P1; Organize the PT'!B176="","",'P1; Organize the PT'!B176)</f>
        <v/>
      </c>
      <c r="B160" s="15" t="str">
        <f>IF('P1; Organize the PT'!C176="","",'P1; Organize the PT'!C176)</f>
        <v/>
      </c>
      <c r="C160" s="282" t="str">
        <f>IF('P1; Organize the PT'!D176="","",'P1; Organize the PT'!D176)</f>
        <v/>
      </c>
      <c r="D160" s="282" t="str">
        <f>IF('P1; Organize the PT'!E176="","",'P1; Organize the PT'!E176)</f>
        <v/>
      </c>
      <c r="E160" s="284">
        <v>145</v>
      </c>
      <c r="F160" s="87"/>
      <c r="G160" s="88"/>
      <c r="H160" s="88"/>
      <c r="I160" s="89"/>
      <c r="J160" s="88"/>
      <c r="K160" s="90"/>
      <c r="L160" s="9"/>
      <c r="M160" s="90"/>
    </row>
    <row r="161" spans="1:13" x14ac:dyDescent="0.35">
      <c r="A161" s="282" t="str">
        <f>IF('P1; Organize the PT'!B177="","",'P1; Organize the PT'!B177)</f>
        <v/>
      </c>
      <c r="B161" s="15" t="str">
        <f>IF('P1; Organize the PT'!C177="","",'P1; Organize the PT'!C177)</f>
        <v/>
      </c>
      <c r="C161" s="282" t="str">
        <f>IF('P1; Organize the PT'!D177="","",'P1; Organize the PT'!D177)</f>
        <v/>
      </c>
      <c r="D161" s="282" t="str">
        <f>IF('P1; Organize the PT'!E177="","",'P1; Organize the PT'!E177)</f>
        <v/>
      </c>
      <c r="E161" s="284">
        <v>146</v>
      </c>
      <c r="F161" s="87"/>
      <c r="G161" s="88"/>
      <c r="H161" s="88"/>
      <c r="I161" s="89"/>
      <c r="J161" s="88"/>
      <c r="K161" s="90"/>
      <c r="L161" s="9"/>
      <c r="M161" s="90"/>
    </row>
    <row r="162" spans="1:13" x14ac:dyDescent="0.35">
      <c r="A162" s="282" t="str">
        <f>IF('P1; Organize the PT'!B178="","",'P1; Organize the PT'!B178)</f>
        <v/>
      </c>
      <c r="B162" s="15" t="str">
        <f>IF('P1; Organize the PT'!C178="","",'P1; Organize the PT'!C178)</f>
        <v/>
      </c>
      <c r="C162" s="282" t="str">
        <f>IF('P1; Organize the PT'!D178="","",'P1; Organize the PT'!D178)</f>
        <v/>
      </c>
      <c r="D162" s="282" t="str">
        <f>IF('P1; Organize the PT'!E178="","",'P1; Organize the PT'!E178)</f>
        <v/>
      </c>
      <c r="E162" s="284">
        <v>147</v>
      </c>
      <c r="F162" s="87"/>
      <c r="G162" s="88"/>
      <c r="H162" s="88"/>
      <c r="I162" s="89"/>
      <c r="J162" s="88"/>
      <c r="K162" s="90"/>
      <c r="L162" s="9"/>
      <c r="M162" s="90"/>
    </row>
    <row r="163" spans="1:13" x14ac:dyDescent="0.35">
      <c r="A163" s="282" t="str">
        <f>IF('P1; Organize the PT'!B179="","",'P1; Organize the PT'!B179)</f>
        <v/>
      </c>
      <c r="B163" s="15" t="str">
        <f>IF('P1; Organize the PT'!C179="","",'P1; Organize the PT'!C179)</f>
        <v/>
      </c>
      <c r="C163" s="282" t="str">
        <f>IF('P1; Organize the PT'!D179="","",'P1; Organize the PT'!D179)</f>
        <v/>
      </c>
      <c r="D163" s="282" t="str">
        <f>IF('P1; Organize the PT'!E179="","",'P1; Organize the PT'!E179)</f>
        <v/>
      </c>
      <c r="E163" s="284">
        <v>148</v>
      </c>
      <c r="F163" s="87"/>
      <c r="G163" s="88"/>
      <c r="H163" s="88"/>
      <c r="I163" s="89"/>
      <c r="J163" s="88"/>
      <c r="K163" s="90"/>
      <c r="L163" s="9"/>
      <c r="M163" s="90"/>
    </row>
    <row r="164" spans="1:13" x14ac:dyDescent="0.35">
      <c r="A164" s="282" t="str">
        <f>IF('P1; Organize the PT'!B180="","",'P1; Organize the PT'!B180)</f>
        <v/>
      </c>
      <c r="B164" s="15" t="str">
        <f>IF('P1; Organize the PT'!C180="","",'P1; Organize the PT'!C180)</f>
        <v/>
      </c>
      <c r="C164" s="282" t="str">
        <f>IF('P1; Organize the PT'!D180="","",'P1; Organize the PT'!D180)</f>
        <v/>
      </c>
      <c r="D164" s="282" t="str">
        <f>IF('P1; Organize the PT'!E180="","",'P1; Organize the PT'!E180)</f>
        <v/>
      </c>
      <c r="E164" s="284">
        <v>149</v>
      </c>
      <c r="F164" s="87"/>
      <c r="G164" s="88"/>
      <c r="H164" s="88"/>
      <c r="I164" s="89"/>
      <c r="J164" s="88"/>
      <c r="K164" s="90"/>
      <c r="L164" s="9"/>
      <c r="M164" s="90"/>
    </row>
    <row r="165" spans="1:13" x14ac:dyDescent="0.35">
      <c r="A165" s="282" t="str">
        <f>IF('P1; Organize the PT'!B181="","",'P1; Organize the PT'!B181)</f>
        <v/>
      </c>
      <c r="B165" s="15" t="str">
        <f>IF('P1; Organize the PT'!C181="","",'P1; Organize the PT'!C181)</f>
        <v/>
      </c>
      <c r="C165" s="282" t="str">
        <f>IF('P1; Organize the PT'!D181="","",'P1; Organize the PT'!D181)</f>
        <v/>
      </c>
      <c r="D165" s="282" t="str">
        <f>IF('P1; Organize the PT'!E181="","",'P1; Organize the PT'!E181)</f>
        <v/>
      </c>
      <c r="E165" s="284">
        <v>150</v>
      </c>
      <c r="F165" s="87"/>
      <c r="G165" s="88"/>
      <c r="H165" s="88"/>
      <c r="I165" s="89"/>
      <c r="J165" s="88"/>
      <c r="K165" s="90"/>
      <c r="L165" s="9" t="str">
        <f t="shared" si="0"/>
        <v/>
      </c>
      <c r="M165" s="90"/>
    </row>
  </sheetData>
  <sheetProtection algorithmName="SHA-512" hashValue="GK8jnPziW194566xKJutuTviM1tE+DtOwm1nkUmJtIEbb1Ktoi6JZZmeGcn3A/aASuuEkikt6VZ81gjkuZPgPw==" saltValue="21ovCjNkhnnhDvgcBgDRNg==" spinCount="100000" sheet="1" objects="1" scenarios="1"/>
  <mergeCells count="4">
    <mergeCell ref="A14:L14"/>
    <mergeCell ref="B4:C4"/>
    <mergeCell ref="B5:C5"/>
    <mergeCell ref="B6:C6"/>
  </mergeCells>
  <conditionalFormatting sqref="A16:C16">
    <cfRule type="expression" dxfId="24" priority="8">
      <formula>$A16&lt;&gt;""</formula>
    </cfRule>
  </conditionalFormatting>
  <conditionalFormatting sqref="M16:M21 M35:M41 M46:M165 F16:K165">
    <cfRule type="cellIs" dxfId="23" priority="6" operator="greaterThan">
      <formula>$Q$2</formula>
    </cfRule>
  </conditionalFormatting>
  <conditionalFormatting sqref="M22:M34">
    <cfRule type="cellIs" dxfId="22" priority="4" operator="greaterThan">
      <formula>$Q$2</formula>
    </cfRule>
  </conditionalFormatting>
  <conditionalFormatting sqref="M42:M45">
    <cfRule type="cellIs" dxfId="21" priority="2" operator="greaterThan">
      <formula>$Q$2</formula>
    </cfRule>
  </conditionalFormatting>
  <conditionalFormatting sqref="A17:C165">
    <cfRule type="expression" dxfId="20" priority="1">
      <formula>$A17&lt;&gt;""</formula>
    </cfRule>
  </conditionalFormatting>
  <dataValidations count="2">
    <dataValidation type="list" allowBlank="1" showInputMessage="1" showErrorMessage="1" sqref="F16:F165" xr:uid="{00000000-0002-0000-0900-000000000000}">
      <formula1>$Q$5:$Q$6</formula1>
    </dataValidation>
    <dataValidation type="list" allowBlank="1" showInputMessage="1" prompt="Leave cells blank if the answer is &quot;No&quot;_x000a_Coordinator may enter dates in lieu of &quot;Y&quot;" sqref="M16:M165 H16:I165" xr:uid="{00000000-0002-0000-0900-000001000000}">
      <formula1>$R$5:$R$6</formula1>
    </dataValidation>
  </dataValidations>
  <pageMargins left="0.25" right="0.25" top="0.75" bottom="0.75" header="0.3" footer="0.3"/>
  <pageSetup scale="65" fitToHeight="0" orientation="landscape" horizontalDpi="300" verticalDpi="300" r:id="rId1"/>
  <headerFooter>
    <oddFooter>&amp;LWeights and Measures&amp;CPage &amp;P of &amp;N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B6DF89"/>
    <pageSetUpPr fitToPage="1"/>
  </sheetPr>
  <dimension ref="A1:Q40"/>
  <sheetViews>
    <sheetView zoomScaleNormal="100" workbookViewId="0">
      <selection activeCell="A11" sqref="A11"/>
    </sheetView>
  </sheetViews>
  <sheetFormatPr defaultRowHeight="14.5" x14ac:dyDescent="0.35"/>
  <cols>
    <col min="1" max="1" width="18.7265625" customWidth="1"/>
    <col min="2" max="2" width="17.1796875" customWidth="1"/>
    <col min="3" max="3" width="24.81640625" customWidth="1"/>
    <col min="4" max="4" width="26.453125" customWidth="1"/>
    <col min="5" max="5" width="18" customWidth="1"/>
    <col min="6" max="6" width="25.81640625" customWidth="1"/>
    <col min="7" max="7" width="12.81640625" customWidth="1"/>
    <col min="8" max="8" width="25.81640625" customWidth="1"/>
    <col min="9" max="11" width="15.1796875" customWidth="1"/>
    <col min="12" max="12" width="25.81640625" customWidth="1"/>
    <col min="13" max="13" width="10.81640625" customWidth="1"/>
    <col min="14" max="14" width="97.7265625" customWidth="1"/>
    <col min="15" max="15" width="2.1796875" customWidth="1"/>
  </cols>
  <sheetData>
    <row r="1" spans="1:17" ht="21" x14ac:dyDescent="0.5">
      <c r="A1" s="28" t="s">
        <v>96</v>
      </c>
      <c r="O1" s="41"/>
    </row>
    <row r="2" spans="1:17" ht="21" x14ac:dyDescent="0.5">
      <c r="A2" s="28" t="s">
        <v>660</v>
      </c>
      <c r="O2" s="41"/>
      <c r="P2" t="s">
        <v>136</v>
      </c>
    </row>
    <row r="3" spans="1:17" x14ac:dyDescent="0.35">
      <c r="O3" s="41"/>
      <c r="P3" s="30"/>
      <c r="Q3" s="30"/>
    </row>
    <row r="4" spans="1:17" x14ac:dyDescent="0.35">
      <c r="A4" s="10" t="s">
        <v>223</v>
      </c>
      <c r="B4" s="336" t="str">
        <f>IF('P1; Organize the PT'!C4="","",'P1; Organize the PT'!C4)</f>
        <v>----</v>
      </c>
      <c r="C4" s="337"/>
      <c r="O4" s="41"/>
      <c r="P4" s="31" t="s">
        <v>661</v>
      </c>
      <c r="Q4" s="31" t="s">
        <v>150</v>
      </c>
    </row>
    <row r="5" spans="1:17" x14ac:dyDescent="0.35">
      <c r="A5" s="10" t="s">
        <v>105</v>
      </c>
      <c r="B5" s="336" t="str">
        <f>IF('P1; Organize the PT'!C12="","",'P1; Organize the PT'!C12)</f>
        <v/>
      </c>
      <c r="C5" s="337"/>
      <c r="O5" s="41"/>
      <c r="P5" s="31" t="s">
        <v>662</v>
      </c>
      <c r="Q5" s="31" t="s">
        <v>269</v>
      </c>
    </row>
    <row r="6" spans="1:17" x14ac:dyDescent="0.35">
      <c r="A6" s="10" t="s">
        <v>224</v>
      </c>
      <c r="B6" s="336" t="str">
        <f>IF('P1; Organize the PT'!C15="","",'P1; Organize the PT'!C15)</f>
        <v/>
      </c>
      <c r="C6" s="337"/>
      <c r="O6" s="41"/>
      <c r="P6" s="31" t="s">
        <v>663</v>
      </c>
      <c r="Q6" s="51" t="s">
        <v>664</v>
      </c>
    </row>
    <row r="7" spans="1:17" x14ac:dyDescent="0.35">
      <c r="O7" s="41"/>
      <c r="P7" s="31" t="s">
        <v>665</v>
      </c>
    </row>
    <row r="8" spans="1:17" ht="15" thickBot="1" x14ac:dyDescent="0.4">
      <c r="O8" s="41"/>
      <c r="P8" s="51" t="s">
        <v>666</v>
      </c>
    </row>
    <row r="9" spans="1:17" x14ac:dyDescent="0.35">
      <c r="A9" s="371" t="s">
        <v>667</v>
      </c>
      <c r="B9" s="372"/>
      <c r="C9" s="372"/>
      <c r="D9" s="372"/>
      <c r="E9" s="372"/>
      <c r="F9" s="372"/>
      <c r="G9" s="372"/>
      <c r="H9" s="372"/>
      <c r="I9" s="372"/>
      <c r="J9" s="372"/>
      <c r="K9" s="372"/>
      <c r="L9" s="373"/>
      <c r="O9" s="41"/>
    </row>
    <row r="10" spans="1:17" s="1" customFormat="1" x14ac:dyDescent="0.35">
      <c r="A10" s="6" t="s">
        <v>550</v>
      </c>
      <c r="B10" s="6" t="s">
        <v>668</v>
      </c>
      <c r="C10" s="6" t="s">
        <v>669</v>
      </c>
      <c r="D10" s="6" t="s">
        <v>670</v>
      </c>
      <c r="E10" s="6" t="s">
        <v>671</v>
      </c>
      <c r="F10" s="6" t="s">
        <v>672</v>
      </c>
      <c r="G10" s="6" t="s">
        <v>673</v>
      </c>
      <c r="H10" s="6" t="s">
        <v>674</v>
      </c>
      <c r="I10" s="6" t="s">
        <v>675</v>
      </c>
      <c r="J10" s="6" t="s">
        <v>676</v>
      </c>
      <c r="K10" s="6" t="s">
        <v>677</v>
      </c>
      <c r="L10" s="6" t="s">
        <v>3</v>
      </c>
      <c r="O10" s="93"/>
    </row>
    <row r="11" spans="1:17" ht="15.5" x14ac:dyDescent="0.35">
      <c r="A11" s="91"/>
      <c r="B11" s="91"/>
      <c r="C11" s="91"/>
      <c r="D11" s="91"/>
      <c r="E11" s="91"/>
      <c r="F11" s="91"/>
      <c r="G11" s="91"/>
      <c r="H11" s="91"/>
      <c r="I11" s="91"/>
      <c r="J11" s="92"/>
      <c r="K11" s="91"/>
      <c r="L11" s="91"/>
      <c r="O11" s="94"/>
    </row>
    <row r="12" spans="1:17" x14ac:dyDescent="0.35">
      <c r="A12" s="91"/>
      <c r="B12" s="91"/>
      <c r="C12" s="91"/>
      <c r="D12" s="91"/>
      <c r="E12" s="91"/>
      <c r="F12" s="91"/>
      <c r="G12" s="91"/>
      <c r="H12" s="91"/>
      <c r="I12" s="91"/>
      <c r="J12" s="92"/>
      <c r="K12" s="91"/>
      <c r="L12" s="91"/>
      <c r="O12" s="41"/>
    </row>
    <row r="13" spans="1:17" x14ac:dyDescent="0.35">
      <c r="A13" s="91"/>
      <c r="B13" s="91"/>
      <c r="C13" s="91"/>
      <c r="D13" s="91"/>
      <c r="E13" s="91"/>
      <c r="F13" s="91"/>
      <c r="G13" s="91"/>
      <c r="H13" s="91"/>
      <c r="I13" s="91"/>
      <c r="J13" s="92"/>
      <c r="K13" s="91"/>
      <c r="L13" s="91"/>
      <c r="O13" s="41"/>
    </row>
    <row r="14" spans="1:17" x14ac:dyDescent="0.35">
      <c r="A14" s="91"/>
      <c r="B14" s="91"/>
      <c r="C14" s="91"/>
      <c r="D14" s="91"/>
      <c r="E14" s="91"/>
      <c r="F14" s="91"/>
      <c r="G14" s="91"/>
      <c r="H14" s="91"/>
      <c r="I14" s="91"/>
      <c r="J14" s="92"/>
      <c r="K14" s="91"/>
      <c r="L14" s="91"/>
      <c r="O14" s="41"/>
    </row>
    <row r="15" spans="1:17" x14ac:dyDescent="0.35">
      <c r="A15" s="91"/>
      <c r="B15" s="91"/>
      <c r="C15" s="91"/>
      <c r="D15" s="91"/>
      <c r="E15" s="91"/>
      <c r="F15" s="91"/>
      <c r="G15" s="91"/>
      <c r="H15" s="91"/>
      <c r="I15" s="91"/>
      <c r="J15" s="92"/>
      <c r="K15" s="91"/>
      <c r="L15" s="91"/>
      <c r="O15" s="41"/>
    </row>
    <row r="16" spans="1:17" x14ac:dyDescent="0.35">
      <c r="A16" s="91"/>
      <c r="B16" s="91"/>
      <c r="C16" s="91"/>
      <c r="D16" s="91"/>
      <c r="E16" s="91"/>
      <c r="F16" s="91"/>
      <c r="G16" s="91"/>
      <c r="H16" s="91"/>
      <c r="I16" s="91"/>
      <c r="J16" s="92"/>
      <c r="K16" s="91"/>
      <c r="L16" s="91"/>
      <c r="O16" s="41"/>
    </row>
    <row r="17" spans="1:15" x14ac:dyDescent="0.35">
      <c r="A17" s="91"/>
      <c r="B17" s="91"/>
      <c r="C17" s="91"/>
      <c r="D17" s="91"/>
      <c r="E17" s="91"/>
      <c r="F17" s="91"/>
      <c r="G17" s="91"/>
      <c r="H17" s="91"/>
      <c r="I17" s="91"/>
      <c r="J17" s="92"/>
      <c r="K17" s="91"/>
      <c r="L17" s="91"/>
      <c r="O17" s="41"/>
    </row>
    <row r="18" spans="1:15" x14ac:dyDescent="0.35">
      <c r="A18" s="91"/>
      <c r="B18" s="91"/>
      <c r="C18" s="91"/>
      <c r="D18" s="91"/>
      <c r="E18" s="91"/>
      <c r="F18" s="91"/>
      <c r="G18" s="91"/>
      <c r="H18" s="91"/>
      <c r="I18" s="91"/>
      <c r="J18" s="92"/>
      <c r="K18" s="91"/>
      <c r="L18" s="91"/>
      <c r="O18" s="41"/>
    </row>
    <row r="19" spans="1:15" x14ac:dyDescent="0.35">
      <c r="A19" s="91"/>
      <c r="B19" s="91"/>
      <c r="C19" s="91"/>
      <c r="D19" s="91"/>
      <c r="E19" s="91"/>
      <c r="F19" s="91"/>
      <c r="G19" s="91"/>
      <c r="H19" s="91"/>
      <c r="I19" s="91"/>
      <c r="J19" s="92"/>
      <c r="K19" s="91"/>
      <c r="L19" s="91"/>
      <c r="O19" s="41"/>
    </row>
    <row r="20" spans="1:15" x14ac:dyDescent="0.35">
      <c r="A20" s="91"/>
      <c r="B20" s="91"/>
      <c r="C20" s="91"/>
      <c r="D20" s="91"/>
      <c r="E20" s="91"/>
      <c r="F20" s="91"/>
      <c r="G20" s="91"/>
      <c r="H20" s="91"/>
      <c r="I20" s="91"/>
      <c r="J20" s="92"/>
      <c r="K20" s="91"/>
      <c r="L20" s="91"/>
      <c r="O20" s="41"/>
    </row>
    <row r="21" spans="1:15" x14ac:dyDescent="0.35">
      <c r="A21" s="91"/>
      <c r="B21" s="91"/>
      <c r="C21" s="91"/>
      <c r="D21" s="91"/>
      <c r="E21" s="91"/>
      <c r="F21" s="91"/>
      <c r="G21" s="91"/>
      <c r="H21" s="91"/>
      <c r="I21" s="91"/>
      <c r="J21" s="92"/>
      <c r="K21" s="91"/>
      <c r="L21" s="91"/>
      <c r="O21" s="41"/>
    </row>
    <row r="22" spans="1:15" x14ac:dyDescent="0.35">
      <c r="A22" s="91"/>
      <c r="B22" s="91"/>
      <c r="C22" s="91"/>
      <c r="D22" s="91"/>
      <c r="E22" s="91"/>
      <c r="F22" s="91"/>
      <c r="G22" s="91"/>
      <c r="H22" s="91"/>
      <c r="I22" s="91"/>
      <c r="J22" s="92"/>
      <c r="K22" s="91"/>
      <c r="L22" s="91"/>
      <c r="O22" s="41"/>
    </row>
    <row r="23" spans="1:15" x14ac:dyDescent="0.35">
      <c r="A23" s="91"/>
      <c r="B23" s="91"/>
      <c r="C23" s="91"/>
      <c r="D23" s="91"/>
      <c r="E23" s="91"/>
      <c r="F23" s="91"/>
      <c r="G23" s="91"/>
      <c r="H23" s="91"/>
      <c r="I23" s="91"/>
      <c r="J23" s="92"/>
      <c r="K23" s="91"/>
      <c r="L23" s="91"/>
      <c r="O23" s="41"/>
    </row>
    <row r="24" spans="1:15" x14ac:dyDescent="0.35">
      <c r="A24" s="91"/>
      <c r="B24" s="91"/>
      <c r="C24" s="91"/>
      <c r="D24" s="91"/>
      <c r="E24" s="91"/>
      <c r="F24" s="91"/>
      <c r="G24" s="91"/>
      <c r="H24" s="91"/>
      <c r="I24" s="91"/>
      <c r="J24" s="92"/>
      <c r="K24" s="91"/>
      <c r="L24" s="91"/>
      <c r="O24" s="41"/>
    </row>
    <row r="25" spans="1:15" x14ac:dyDescent="0.35">
      <c r="A25" s="91"/>
      <c r="B25" s="91"/>
      <c r="C25" s="91"/>
      <c r="D25" s="91"/>
      <c r="E25" s="91"/>
      <c r="F25" s="91"/>
      <c r="G25" s="91"/>
      <c r="H25" s="91"/>
      <c r="I25" s="91"/>
      <c r="J25" s="92"/>
      <c r="K25" s="91"/>
      <c r="L25" s="91"/>
      <c r="O25" s="41"/>
    </row>
    <row r="26" spans="1:15" x14ac:dyDescent="0.35">
      <c r="A26" s="91"/>
      <c r="B26" s="91"/>
      <c r="C26" s="91"/>
      <c r="D26" s="91"/>
      <c r="E26" s="91"/>
      <c r="F26" s="91"/>
      <c r="G26" s="91"/>
      <c r="H26" s="91"/>
      <c r="I26" s="91"/>
      <c r="J26" s="92"/>
      <c r="K26" s="91"/>
      <c r="L26" s="91"/>
      <c r="O26" s="41"/>
    </row>
    <row r="27" spans="1:15" x14ac:dyDescent="0.35">
      <c r="A27" s="91"/>
      <c r="B27" s="91"/>
      <c r="C27" s="91"/>
      <c r="D27" s="91"/>
      <c r="E27" s="91"/>
      <c r="F27" s="91"/>
      <c r="G27" s="91"/>
      <c r="H27" s="91"/>
      <c r="I27" s="91"/>
      <c r="J27" s="92"/>
      <c r="K27" s="91"/>
      <c r="L27" s="91"/>
      <c r="O27" s="41"/>
    </row>
    <row r="28" spans="1:15" x14ac:dyDescent="0.35">
      <c r="A28" s="91"/>
      <c r="B28" s="91"/>
      <c r="C28" s="91"/>
      <c r="D28" s="91"/>
      <c r="E28" s="91"/>
      <c r="F28" s="91"/>
      <c r="G28" s="91"/>
      <c r="H28" s="91"/>
      <c r="I28" s="91"/>
      <c r="J28" s="92"/>
      <c r="K28" s="91"/>
      <c r="L28" s="91"/>
      <c r="O28" s="41"/>
    </row>
    <row r="29" spans="1:15" x14ac:dyDescent="0.35">
      <c r="A29" s="91"/>
      <c r="B29" s="91"/>
      <c r="C29" s="91"/>
      <c r="D29" s="91"/>
      <c r="E29" s="91"/>
      <c r="F29" s="91"/>
      <c r="G29" s="91"/>
      <c r="H29" s="91"/>
      <c r="I29" s="91"/>
      <c r="J29" s="92"/>
      <c r="K29" s="91"/>
      <c r="L29" s="91"/>
      <c r="O29" s="41"/>
    </row>
    <row r="30" spans="1:15" x14ac:dyDescent="0.35">
      <c r="A30" s="91"/>
      <c r="B30" s="91"/>
      <c r="C30" s="91"/>
      <c r="D30" s="91"/>
      <c r="E30" s="91"/>
      <c r="F30" s="91"/>
      <c r="G30" s="91"/>
      <c r="H30" s="91"/>
      <c r="I30" s="91"/>
      <c r="J30" s="92"/>
      <c r="K30" s="91"/>
      <c r="L30" s="91"/>
      <c r="O30" s="41"/>
    </row>
    <row r="31" spans="1:15" x14ac:dyDescent="0.35">
      <c r="A31" s="91"/>
      <c r="B31" s="91"/>
      <c r="C31" s="91"/>
      <c r="D31" s="91"/>
      <c r="E31" s="91"/>
      <c r="F31" s="91"/>
      <c r="G31" s="91"/>
      <c r="H31" s="91"/>
      <c r="I31" s="91"/>
      <c r="J31" s="92"/>
      <c r="K31" s="91"/>
      <c r="L31" s="91"/>
      <c r="O31" s="41"/>
    </row>
    <row r="32" spans="1:15" x14ac:dyDescent="0.35">
      <c r="A32" s="91"/>
      <c r="B32" s="91"/>
      <c r="C32" s="91"/>
      <c r="D32" s="91"/>
      <c r="E32" s="91"/>
      <c r="F32" s="91"/>
      <c r="G32" s="91"/>
      <c r="H32" s="91"/>
      <c r="I32" s="91"/>
      <c r="J32" s="92"/>
      <c r="K32" s="91"/>
      <c r="L32" s="91"/>
      <c r="O32" s="41"/>
    </row>
    <row r="33" spans="1:15" x14ac:dyDescent="0.35">
      <c r="A33" s="91"/>
      <c r="B33" s="91"/>
      <c r="C33" s="91"/>
      <c r="D33" s="91"/>
      <c r="E33" s="91"/>
      <c r="F33" s="91"/>
      <c r="G33" s="91"/>
      <c r="H33" s="91"/>
      <c r="I33" s="91"/>
      <c r="J33" s="92"/>
      <c r="K33" s="91"/>
      <c r="L33" s="91"/>
      <c r="O33" s="41"/>
    </row>
    <row r="34" spans="1:15" x14ac:dyDescent="0.35">
      <c r="A34" s="91"/>
      <c r="B34" s="91"/>
      <c r="C34" s="91"/>
      <c r="D34" s="91"/>
      <c r="E34" s="91"/>
      <c r="F34" s="91"/>
      <c r="G34" s="91"/>
      <c r="H34" s="91"/>
      <c r="I34" s="91"/>
      <c r="J34" s="92"/>
      <c r="K34" s="91"/>
      <c r="L34" s="91"/>
      <c r="O34" s="41"/>
    </row>
    <row r="35" spans="1:15" x14ac:dyDescent="0.35">
      <c r="A35" s="91"/>
      <c r="B35" s="91"/>
      <c r="C35" s="91"/>
      <c r="D35" s="91"/>
      <c r="E35" s="91"/>
      <c r="F35" s="91"/>
      <c r="G35" s="91"/>
      <c r="H35" s="91"/>
      <c r="I35" s="91"/>
      <c r="J35" s="92"/>
      <c r="K35" s="91"/>
      <c r="L35" s="91"/>
      <c r="O35" s="41"/>
    </row>
    <row r="36" spans="1:15" x14ac:dyDescent="0.35">
      <c r="A36" s="91"/>
      <c r="B36" s="91"/>
      <c r="C36" s="91"/>
      <c r="D36" s="91"/>
      <c r="E36" s="91"/>
      <c r="F36" s="91"/>
      <c r="G36" s="91"/>
      <c r="H36" s="91"/>
      <c r="I36" s="91"/>
      <c r="J36" s="92"/>
      <c r="K36" s="91"/>
      <c r="L36" s="91"/>
      <c r="O36" s="41"/>
    </row>
    <row r="37" spans="1:15" x14ac:dyDescent="0.35">
      <c r="A37" s="91"/>
      <c r="B37" s="91"/>
      <c r="C37" s="91"/>
      <c r="D37" s="91"/>
      <c r="E37" s="91"/>
      <c r="F37" s="91"/>
      <c r="G37" s="91"/>
      <c r="H37" s="91"/>
      <c r="I37" s="91"/>
      <c r="J37" s="92"/>
      <c r="K37" s="91"/>
      <c r="L37" s="91"/>
      <c r="O37" s="41"/>
    </row>
    <row r="38" spans="1:15" ht="15" thickBot="1" x14ac:dyDescent="0.4">
      <c r="O38" s="41"/>
    </row>
    <row r="39" spans="1:15" ht="128.25" customHeight="1" thickBot="1" x14ac:dyDescent="0.4">
      <c r="A39" s="374" t="s">
        <v>678</v>
      </c>
      <c r="B39" s="375"/>
      <c r="C39" s="375"/>
      <c r="D39" s="375"/>
      <c r="E39" s="375"/>
      <c r="F39" s="375"/>
      <c r="G39" s="375"/>
      <c r="H39" s="375"/>
      <c r="I39" s="375"/>
      <c r="J39" s="375"/>
      <c r="K39" s="375"/>
      <c r="L39" s="376"/>
      <c r="N39" s="123"/>
      <c r="O39" s="41"/>
    </row>
    <row r="40" spans="1:15" x14ac:dyDescent="0.35">
      <c r="O40" s="41"/>
    </row>
  </sheetData>
  <sheetProtection algorithmName="SHA-512" hashValue="8s6ZWZuC5x6rXWbroVyTOAq7D/LblglQArCQTxU42RxcgOJEJ3c/H19bdrgLZfIrmOYcJ9lE6rAGIfgvuZZ+PQ==" saltValue="j0VtBKOqlsb5NTtb28RKLA==" spinCount="100000" sheet="1" objects="1" scenarios="1"/>
  <mergeCells count="5">
    <mergeCell ref="B4:C4"/>
    <mergeCell ref="B5:C5"/>
    <mergeCell ref="B6:C6"/>
    <mergeCell ref="A9:L9"/>
    <mergeCell ref="A39:L39"/>
  </mergeCells>
  <dataValidations count="2">
    <dataValidation type="list" allowBlank="1" showInputMessage="1" showErrorMessage="1" errorTitle="Type" error="Select your choices from the drop down list. " promptTitle="Type of Feedback" prompt="Required; Enter &quot;Other&quot; description in Comments." sqref="B11:B37" xr:uid="{00000000-0002-0000-0A00-000000000000}">
      <formula1>$P$3:$P$8</formula1>
    </dataValidation>
    <dataValidation type="list" allowBlank="1" showInputMessage="1" showErrorMessage="1" errorTitle="Notification" error="This is a Required field.  For TBD, enter notes in Comments. " promptTitle="Notify NIST" prompt="If there is corrective action needed in the middle of a PT, be sure to contact OWM for intervention immediately." sqref="G11:G37" xr:uid="{00000000-0002-0000-0A00-000001000000}">
      <formula1>$Q$3:$Q$6</formula1>
    </dataValidation>
  </dataValidations>
  <pageMargins left="0.25" right="0.25" top="0.75" bottom="0.75" header="0.3" footer="0.3"/>
  <pageSetup scale="57" fitToHeight="0" orientation="landscape" horizontalDpi="300" verticalDpi="300" r:id="rId1"/>
  <headerFooter>
    <oddFooter>&amp;LWeights and Measures&amp;CPage &amp;P of &amp;N</oddFooter>
  </headerFooter>
  <legacyDrawing r:id="rId2"/>
  <tableParts count="1">
    <tablePart r:id="rId3"/>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5A60B-533F-45CE-AB02-92E350CBF0E9}">
  <sheetPr codeName="Sheet12">
    <tabColor theme="4" tint="0.39997558519241921"/>
    <pageSetUpPr fitToPage="1"/>
  </sheetPr>
  <dimension ref="A1:ZZ94"/>
  <sheetViews>
    <sheetView zoomScaleNormal="100" workbookViewId="0">
      <selection activeCell="J1" sqref="J1:K1"/>
    </sheetView>
  </sheetViews>
  <sheetFormatPr defaultColWidth="9.1796875" defaultRowHeight="14.5" x14ac:dyDescent="0.35"/>
  <cols>
    <col min="1" max="1" width="9.453125" style="140" bestFit="1" customWidth="1"/>
    <col min="2" max="2" width="16" style="140" customWidth="1"/>
    <col min="3" max="4" width="9" style="140" customWidth="1"/>
    <col min="5" max="5" width="6.54296875" style="140" customWidth="1"/>
    <col min="6" max="6" width="6.1796875" style="140" customWidth="1"/>
    <col min="7" max="8" width="7.1796875" style="140" customWidth="1"/>
    <col min="9" max="9" width="10.54296875" style="140" customWidth="1"/>
    <col min="10" max="10" width="10.26953125" style="140" customWidth="1"/>
    <col min="11" max="11" width="9.81640625" style="140" customWidth="1"/>
    <col min="12" max="12" width="6.54296875" style="140" customWidth="1"/>
    <col min="13" max="122" width="3.81640625" style="140" customWidth="1"/>
    <col min="123" max="701" width="9.1796875" style="140"/>
    <col min="702" max="702" width="9.1796875" style="140" customWidth="1"/>
    <col min="703" max="16384" width="9.1796875" style="140"/>
  </cols>
  <sheetData>
    <row r="1" spans="1:702" x14ac:dyDescent="0.35">
      <c r="A1" s="406" t="s">
        <v>679</v>
      </c>
      <c r="B1" s="406"/>
      <c r="C1" s="406"/>
      <c r="D1" s="406"/>
      <c r="E1" s="406"/>
      <c r="F1" s="406"/>
      <c r="G1" s="406"/>
      <c r="H1" s="406"/>
      <c r="I1" s="406"/>
      <c r="J1" s="407"/>
      <c r="K1" s="407"/>
      <c r="L1" s="139"/>
      <c r="ZZ1" s="193"/>
    </row>
    <row r="2" spans="1:702" ht="18.5" x14ac:dyDescent="0.35">
      <c r="A2" s="408"/>
      <c r="B2" s="408"/>
      <c r="C2" s="141"/>
      <c r="D2" s="141"/>
      <c r="E2" s="142"/>
      <c r="F2" s="143" t="s">
        <v>680</v>
      </c>
      <c r="G2" s="142"/>
      <c r="H2" s="141"/>
      <c r="I2" s="408"/>
      <c r="J2" s="408"/>
      <c r="K2" s="408"/>
      <c r="L2" s="144"/>
    </row>
    <row r="3" spans="1:702" ht="18.5" x14ac:dyDescent="0.35">
      <c r="A3" s="145"/>
      <c r="B3" s="141"/>
      <c r="C3" s="141"/>
      <c r="D3" s="141"/>
      <c r="E3" s="141"/>
      <c r="F3" s="143" t="s">
        <v>681</v>
      </c>
      <c r="G3" s="146"/>
      <c r="H3" s="146"/>
      <c r="I3" s="141"/>
      <c r="J3" s="141"/>
      <c r="K3" s="147"/>
      <c r="L3" s="144"/>
    </row>
    <row r="4" spans="1:702" x14ac:dyDescent="0.35">
      <c r="A4" s="148"/>
      <c r="B4" s="141"/>
      <c r="C4" s="141"/>
      <c r="D4" s="141"/>
      <c r="E4" s="141"/>
      <c r="F4" s="149" t="s">
        <v>682</v>
      </c>
      <c r="G4" s="146"/>
      <c r="H4" s="146"/>
      <c r="I4" s="141"/>
      <c r="J4" s="141"/>
      <c r="K4" s="150"/>
      <c r="L4" s="144"/>
    </row>
    <row r="5" spans="1:702" x14ac:dyDescent="0.35">
      <c r="A5" s="148"/>
      <c r="B5" s="141"/>
      <c r="C5" s="141"/>
      <c r="D5" s="141"/>
      <c r="E5" s="141"/>
      <c r="F5" s="149" t="s">
        <v>683</v>
      </c>
      <c r="G5" s="149"/>
      <c r="H5" s="149"/>
      <c r="I5" s="141"/>
      <c r="J5" s="141"/>
      <c r="K5" s="150"/>
      <c r="L5" s="144"/>
    </row>
    <row r="6" spans="1:702" x14ac:dyDescent="0.35">
      <c r="A6" s="148"/>
      <c r="B6" s="141"/>
      <c r="C6" s="141"/>
      <c r="D6" s="141"/>
      <c r="E6" s="141"/>
      <c r="F6" s="149" t="s">
        <v>684</v>
      </c>
      <c r="G6" s="149"/>
      <c r="H6" s="149"/>
      <c r="I6" s="141"/>
      <c r="J6" s="141"/>
      <c r="K6" s="141"/>
      <c r="L6" s="144"/>
    </row>
    <row r="7" spans="1:702" x14ac:dyDescent="0.35">
      <c r="A7" s="151"/>
      <c r="B7" s="141"/>
      <c r="C7" s="141"/>
      <c r="D7" s="141"/>
      <c r="E7" s="141"/>
      <c r="F7" s="149" t="s">
        <v>685</v>
      </c>
      <c r="G7" s="149"/>
      <c r="H7" s="149"/>
      <c r="I7" s="141"/>
      <c r="J7" s="141"/>
      <c r="K7" s="150"/>
      <c r="L7" s="144"/>
    </row>
    <row r="8" spans="1:702" ht="15" thickBot="1" x14ac:dyDescent="0.4">
      <c r="A8" s="141"/>
      <c r="B8" s="141"/>
      <c r="C8" s="141"/>
      <c r="D8" s="141"/>
      <c r="E8" s="141"/>
      <c r="F8" s="149"/>
      <c r="G8" s="149"/>
      <c r="H8" s="149"/>
      <c r="I8" s="141"/>
      <c r="J8" s="141"/>
      <c r="K8" s="141"/>
      <c r="L8" s="144"/>
    </row>
    <row r="9" spans="1:702" ht="19.5" thickTop="1" thickBot="1" x14ac:dyDescent="0.4">
      <c r="A9" s="409" t="str">
        <f>"Proficiency Testing Report for " &amp; 'P1; Organize the PT'!C7 &amp;" Region"</f>
        <v>Proficiency Testing Report for  Region</v>
      </c>
      <c r="B9" s="409"/>
      <c r="C9" s="409"/>
      <c r="D9" s="409"/>
      <c r="E9" s="409"/>
      <c r="F9" s="409"/>
      <c r="G9" s="409"/>
      <c r="H9" s="409"/>
      <c r="I9" s="409"/>
      <c r="J9" s="409"/>
      <c r="K9" s="409"/>
      <c r="L9" s="144"/>
    </row>
    <row r="10" spans="1:702" ht="15" thickTop="1" x14ac:dyDescent="0.35">
      <c r="A10" s="141"/>
      <c r="B10" s="141"/>
      <c r="C10" s="141"/>
      <c r="D10" s="141"/>
      <c r="E10" s="141"/>
      <c r="F10" s="149"/>
      <c r="G10" s="149"/>
      <c r="H10" s="149"/>
      <c r="I10" s="141"/>
      <c r="J10" s="141"/>
      <c r="K10" s="141"/>
      <c r="L10" s="144"/>
    </row>
    <row r="11" spans="1:702" x14ac:dyDescent="0.35">
      <c r="A11" s="152"/>
      <c r="B11" s="153" t="s">
        <v>686</v>
      </c>
      <c r="C11" s="154" t="str">
        <f>CONCATENATE(IF(C12="National","NAT",C12),"-",IF(C13=2018,18,IF(C13=2019,19,IF(C13=2020,20,IF(C13=2021,21,IF(C13=2022,22,IF(C13=2022,22,IF(C13=2023,23,IF(C13=2024,24,IF(C13=2025,25,IF(C13=2026,26,IF(C13=2027,27,IF(C13=2028,28,IF(C13=2029,29,IF(C13=2030,30,"")))))))))))))),"-",IF(C14="Mass Echelon I","MI",IF(C14="Mass Echelon II","MII",IF(C14="Mass Echelon III","MIII",IF(C14="Volume Echelon I, VG","VG",IF(C14="Volume Echelon II, VT","VT",IF(C14="Length, Tape","LT",IF(C14="Length, Ruler","LR",IF(C14="Temperature Class I","T1",IF(C14="Temperature Class II","T2",IF(C14="Temperature Class III","T3",IF(C14="Temperature Class IV","T4",IF(C14="Frequency","FF",IF(C14="Time","FT",IF(C14="Hydrometer","H",IF(C14="Grain Moisture","GM",IF(C14="Wheel Load Weigher","WW","")))))))))))))))),"-",IF(C15="US Customary","US",IF(C15="Metric","M","")),"-",C16)</f>
        <v>0----0</v>
      </c>
      <c r="D11" s="148"/>
      <c r="E11" s="148"/>
      <c r="F11" s="148"/>
      <c r="G11" s="148"/>
      <c r="H11" s="153" t="s">
        <v>111</v>
      </c>
      <c r="I11" s="414">
        <f>'P1; Organize the PT'!C15</f>
        <v>0</v>
      </c>
      <c r="J11" s="414"/>
      <c r="K11" s="414"/>
      <c r="L11" s="144"/>
    </row>
    <row r="12" spans="1:702" x14ac:dyDescent="0.35">
      <c r="A12" s="152"/>
      <c r="B12" s="153" t="s">
        <v>100</v>
      </c>
      <c r="C12" s="155">
        <f>'P1; Organize the PT'!C7</f>
        <v>0</v>
      </c>
      <c r="D12" s="148"/>
      <c r="E12" s="148"/>
      <c r="F12" s="149"/>
      <c r="G12" s="149"/>
      <c r="H12" s="153" t="s">
        <v>458</v>
      </c>
      <c r="I12" s="410">
        <f>'P1; Organize the PT'!E15</f>
        <v>0</v>
      </c>
      <c r="J12" s="410"/>
      <c r="K12" s="410"/>
      <c r="L12" s="144"/>
    </row>
    <row r="13" spans="1:702" x14ac:dyDescent="0.35">
      <c r="A13" s="152"/>
      <c r="B13" s="153" t="s">
        <v>101</v>
      </c>
      <c r="C13" s="155">
        <f>'P1; Organize the PT'!C8</f>
        <v>0</v>
      </c>
      <c r="D13" s="148"/>
      <c r="E13" s="148"/>
      <c r="F13" s="149"/>
      <c r="G13" s="149"/>
      <c r="H13" s="153" t="s">
        <v>112</v>
      </c>
      <c r="I13" s="410">
        <f>'P1; Organize the PT'!C16</f>
        <v>0</v>
      </c>
      <c r="J13" s="410"/>
      <c r="K13" s="410"/>
      <c r="L13" s="144"/>
    </row>
    <row r="14" spans="1:702" x14ac:dyDescent="0.35">
      <c r="A14" s="152"/>
      <c r="B14" s="153" t="s">
        <v>102</v>
      </c>
      <c r="C14" s="155">
        <f>'P1; Organize the PT'!C9</f>
        <v>0</v>
      </c>
      <c r="D14" s="148"/>
      <c r="E14" s="148"/>
      <c r="F14" s="149"/>
      <c r="G14" s="149"/>
      <c r="H14" s="153" t="s">
        <v>458</v>
      </c>
      <c r="I14" s="411">
        <f>'P1; Organize the PT'!E16</f>
        <v>0</v>
      </c>
      <c r="J14" s="411"/>
      <c r="K14" s="411"/>
      <c r="L14" s="144"/>
    </row>
    <row r="15" spans="1:702" x14ac:dyDescent="0.35">
      <c r="A15" s="152"/>
      <c r="B15" s="153" t="s">
        <v>103</v>
      </c>
      <c r="C15" s="155">
        <f>'P1; Organize the PT'!C10</f>
        <v>0</v>
      </c>
      <c r="D15" s="148"/>
      <c r="E15" s="148"/>
      <c r="F15" s="149"/>
      <c r="G15" s="149"/>
      <c r="H15" s="153" t="s">
        <v>116</v>
      </c>
      <c r="I15" s="411">
        <f>'P1; Organize the PT'!C21</f>
        <v>0</v>
      </c>
      <c r="J15" s="411"/>
      <c r="K15" s="411"/>
      <c r="L15" s="144"/>
    </row>
    <row r="16" spans="1:702" x14ac:dyDescent="0.35">
      <c r="A16" s="152"/>
      <c r="B16" s="153" t="s">
        <v>104</v>
      </c>
      <c r="C16" s="155">
        <f>'P1; Organize the PT'!C11</f>
        <v>0</v>
      </c>
      <c r="D16" s="148"/>
      <c r="E16" s="148"/>
      <c r="F16" s="149"/>
      <c r="G16" s="149"/>
      <c r="H16" s="153" t="s">
        <v>458</v>
      </c>
      <c r="I16" s="412" t="str">
        <f>'P1; Organize the PT'!E21</f>
        <v>---</v>
      </c>
      <c r="J16" s="412"/>
      <c r="K16" s="412"/>
      <c r="L16" s="144"/>
    </row>
    <row r="17" spans="1:13" x14ac:dyDescent="0.35">
      <c r="A17" s="152"/>
      <c r="B17" s="153" t="s">
        <v>105</v>
      </c>
      <c r="C17" s="155">
        <f>'P1; Organize the PT'!C12</f>
        <v>0</v>
      </c>
      <c r="D17" s="148"/>
      <c r="E17" s="148"/>
      <c r="F17" s="149"/>
      <c r="G17" s="149"/>
      <c r="H17" s="149"/>
      <c r="I17" s="151"/>
      <c r="J17" s="151"/>
      <c r="K17" s="151"/>
      <c r="L17" s="144"/>
    </row>
    <row r="18" spans="1:13" ht="29.15" customHeight="1" x14ac:dyDescent="0.35">
      <c r="A18" s="405" t="s">
        <v>687</v>
      </c>
      <c r="B18" s="405"/>
      <c r="C18" s="413">
        <f>'P2; Objectives &amp; Details'!B81</f>
        <v>0</v>
      </c>
      <c r="D18" s="413"/>
      <c r="E18" s="413"/>
      <c r="F18" s="413"/>
      <c r="G18" s="413"/>
      <c r="H18" s="413"/>
      <c r="I18" s="413"/>
      <c r="J18" s="413"/>
      <c r="K18" s="413"/>
      <c r="L18" s="144"/>
    </row>
    <row r="19" spans="1:13" ht="36.75" customHeight="1" x14ac:dyDescent="0.35">
      <c r="A19" s="405" t="s">
        <v>688</v>
      </c>
      <c r="B19" s="405"/>
      <c r="C19" s="413">
        <f>'P2; Objectives &amp; Details'!B89</f>
        <v>0</v>
      </c>
      <c r="D19" s="413"/>
      <c r="E19" s="413"/>
      <c r="F19" s="413"/>
      <c r="G19" s="413"/>
      <c r="H19" s="413"/>
      <c r="I19" s="413"/>
      <c r="J19" s="413"/>
      <c r="K19" s="413"/>
      <c r="L19" s="144"/>
    </row>
    <row r="20" spans="1:13" ht="16.5" x14ac:dyDescent="0.35">
      <c r="A20" s="152"/>
      <c r="B20" s="156" t="s">
        <v>689</v>
      </c>
      <c r="C20" s="424">
        <f>'P2; Objectives &amp; Details'!B91</f>
        <v>0</v>
      </c>
      <c r="D20" s="424"/>
      <c r="E20" s="424"/>
      <c r="F20" s="424"/>
      <c r="G20" s="424"/>
      <c r="H20" s="424"/>
      <c r="I20" s="424"/>
      <c r="J20" s="424"/>
      <c r="K20" s="141"/>
      <c r="L20" s="144"/>
    </row>
    <row r="21" spans="1:13" ht="9" customHeight="1" x14ac:dyDescent="0.35">
      <c r="A21" s="141"/>
      <c r="B21" s="157"/>
      <c r="C21" s="292"/>
      <c r="D21" s="292"/>
      <c r="E21" s="292"/>
      <c r="F21" s="292"/>
      <c r="G21" s="292"/>
      <c r="H21" s="292"/>
      <c r="I21" s="292"/>
      <c r="J21" s="292"/>
      <c r="K21" s="141"/>
      <c r="L21" s="144"/>
    </row>
    <row r="22" spans="1:13" ht="15.5" x14ac:dyDescent="0.35">
      <c r="A22" s="158" t="s">
        <v>690</v>
      </c>
      <c r="B22" s="159"/>
      <c r="C22" s="159"/>
      <c r="D22" s="159"/>
      <c r="E22" s="159"/>
      <c r="F22" s="159"/>
      <c r="G22" s="159"/>
      <c r="H22" s="159"/>
      <c r="I22" s="159"/>
      <c r="J22" s="159"/>
      <c r="K22" s="160"/>
      <c r="L22" s="144"/>
    </row>
    <row r="23" spans="1:13" x14ac:dyDescent="0.35">
      <c r="A23" s="141"/>
      <c r="B23" s="153" t="s">
        <v>691</v>
      </c>
      <c r="C23" s="425">
        <f>'P3; Artifact &amp; Shipping'!B22</f>
        <v>0</v>
      </c>
      <c r="D23" s="425"/>
      <c r="E23" s="425"/>
      <c r="F23" s="425"/>
      <c r="G23" s="161"/>
      <c r="H23" s="162" t="s">
        <v>692</v>
      </c>
      <c r="I23" s="425">
        <f>'P3; Artifact &amp; Shipping'!B10</f>
        <v>0</v>
      </c>
      <c r="J23" s="425"/>
      <c r="K23" s="428"/>
      <c r="L23" s="144"/>
    </row>
    <row r="24" spans="1:13" x14ac:dyDescent="0.35">
      <c r="A24" s="141"/>
      <c r="B24" s="153" t="s">
        <v>693</v>
      </c>
      <c r="C24" s="426">
        <f>'P3; Artifact &amp; Shipping'!B21</f>
        <v>0</v>
      </c>
      <c r="D24" s="426"/>
      <c r="E24" s="426"/>
      <c r="F24" s="426"/>
      <c r="G24" s="163"/>
      <c r="H24" s="153" t="s">
        <v>694</v>
      </c>
      <c r="I24" s="427">
        <f>'P3; Artifact &amp; Shipping'!B25</f>
        <v>0</v>
      </c>
      <c r="J24" s="427"/>
      <c r="K24" s="164"/>
      <c r="L24" s="144"/>
    </row>
    <row r="25" spans="1:13" x14ac:dyDescent="0.35">
      <c r="A25" s="141"/>
      <c r="B25" s="165" t="s">
        <v>465</v>
      </c>
      <c r="C25" s="427">
        <f>'P3; Artifact &amp; Shipping'!B20</f>
        <v>0</v>
      </c>
      <c r="D25" s="427"/>
      <c r="E25" s="427"/>
      <c r="F25" s="427"/>
      <c r="G25" s="163"/>
      <c r="H25" s="153" t="s">
        <v>695</v>
      </c>
      <c r="I25" s="427">
        <f>'P3; Artifact &amp; Shipping'!B26</f>
        <v>0</v>
      </c>
      <c r="J25" s="427"/>
      <c r="K25" s="164"/>
      <c r="L25" s="144"/>
    </row>
    <row r="26" spans="1:13" x14ac:dyDescent="0.35">
      <c r="A26" s="141"/>
      <c r="B26" s="166"/>
      <c r="C26" s="167"/>
      <c r="D26" s="167"/>
      <c r="E26" s="167"/>
      <c r="F26" s="167"/>
      <c r="G26" s="167"/>
      <c r="H26" s="153" t="s">
        <v>696</v>
      </c>
      <c r="I26" s="292">
        <f>'P3; Artifact &amp; Shipping'!B24</f>
        <v>0</v>
      </c>
      <c r="J26" s="167"/>
      <c r="K26" s="168"/>
      <c r="L26" s="144"/>
    </row>
    <row r="27" spans="1:13" ht="37" customHeight="1" x14ac:dyDescent="0.35">
      <c r="A27" s="144"/>
      <c r="B27" s="169" t="s">
        <v>697</v>
      </c>
      <c r="C27" s="415"/>
      <c r="D27" s="415"/>
      <c r="E27" s="415"/>
      <c r="F27" s="415"/>
      <c r="G27" s="415"/>
      <c r="H27" s="415"/>
      <c r="I27" s="415"/>
      <c r="J27" s="415"/>
      <c r="K27" s="415"/>
      <c r="L27" s="144"/>
      <c r="M27" s="194"/>
    </row>
    <row r="28" spans="1:13" ht="15.5" x14ac:dyDescent="0.35">
      <c r="A28" s="170" t="s">
        <v>698</v>
      </c>
      <c r="B28" s="171"/>
      <c r="C28" s="171"/>
      <c r="D28" s="171"/>
      <c r="E28" s="171"/>
      <c r="F28" s="171"/>
      <c r="G28" s="171"/>
      <c r="H28" s="171"/>
      <c r="I28" s="171"/>
      <c r="J28" s="171"/>
      <c r="K28" s="172"/>
      <c r="L28" s="144"/>
    </row>
    <row r="29" spans="1:13" ht="16" x14ac:dyDescent="0.35">
      <c r="A29" s="173"/>
      <c r="B29" s="174" t="s">
        <v>699</v>
      </c>
      <c r="C29" s="422" t="str">
        <f ca="1">MID(CELL("filename"),SEARCH("[",CELL("filename"))+1, SEARCH("]",CELL("filename"))-SEARCH("[",CELL("filename"))-1)</f>
        <v>pt-plan-template-20230301.xlsx</v>
      </c>
      <c r="D29" s="422"/>
      <c r="E29" s="422"/>
      <c r="F29" s="422"/>
      <c r="G29" s="422"/>
      <c r="H29" s="422"/>
      <c r="I29" s="422"/>
      <c r="J29" s="422"/>
      <c r="K29" s="422"/>
      <c r="L29" s="144"/>
    </row>
    <row r="30" spans="1:13" x14ac:dyDescent="0.35">
      <c r="A30" s="141"/>
      <c r="B30" s="153" t="s">
        <v>700</v>
      </c>
      <c r="C30" s="423" t="str">
        <f>(IF('P2; Objectives &amp; Details'!B62="x",'P2; Objectives &amp; Details'!C62,IF('P2; Objectives &amp; Details'!B64="x",'P2; Objectives &amp; Details'!C64,IF('P2; Objectives &amp; Details'!B66="x",'P2; Objectives &amp; Details'!C66,IF('P2; Objectives &amp; Details'!B70=ISBLANK(FALSE),"",'P2; Objectives &amp; Details'!B70)))))</f>
        <v>Circular</v>
      </c>
      <c r="D30" s="423"/>
      <c r="E30" s="423"/>
      <c r="F30" s="423"/>
      <c r="G30" s="423"/>
      <c r="H30" s="423"/>
      <c r="I30" s="423"/>
      <c r="J30" s="423"/>
      <c r="K30" s="423"/>
      <c r="L30" s="144"/>
    </row>
    <row r="31" spans="1:13" ht="30" customHeight="1" x14ac:dyDescent="0.35">
      <c r="A31" s="141"/>
      <c r="B31" s="290" t="s">
        <v>701</v>
      </c>
      <c r="C31" s="411">
        <f>'P2; Objectives &amp; Details'!B73</f>
        <v>0</v>
      </c>
      <c r="D31" s="417"/>
      <c r="E31" s="417"/>
      <c r="F31" s="417"/>
      <c r="G31" s="417"/>
      <c r="H31" s="417"/>
      <c r="I31" s="417"/>
      <c r="J31" s="417"/>
      <c r="K31" s="417"/>
      <c r="L31" s="144"/>
    </row>
    <row r="32" spans="1:13" x14ac:dyDescent="0.35">
      <c r="A32" s="141"/>
      <c r="B32" s="151"/>
      <c r="C32" s="148"/>
      <c r="D32" s="155"/>
      <c r="E32" s="148"/>
      <c r="F32" s="148"/>
      <c r="G32" s="148"/>
      <c r="H32" s="176"/>
      <c r="I32" s="148"/>
      <c r="J32" s="141"/>
      <c r="K32" s="141"/>
      <c r="L32" s="144"/>
    </row>
    <row r="33" spans="1:12" ht="15.5" x14ac:dyDescent="0.35">
      <c r="A33" s="170" t="s">
        <v>227</v>
      </c>
      <c r="B33" s="177"/>
      <c r="C33" s="177"/>
      <c r="D33" s="177"/>
      <c r="E33" s="177"/>
      <c r="F33" s="177"/>
      <c r="G33" s="177"/>
      <c r="H33" s="177"/>
      <c r="I33" s="171"/>
      <c r="J33" s="171"/>
      <c r="K33" s="171"/>
      <c r="L33" s="144"/>
    </row>
    <row r="34" spans="1:12" ht="49.5" customHeight="1" x14ac:dyDescent="0.35">
      <c r="A34" s="416" t="str">
        <f>CONCATENATE(IF('P2; Objectives &amp; Details'!B12="x",'P2; Objectives &amp; Details'!C12&amp;", ",""),IF('P2; Objectives &amp; Details'!B14="x",'P2; Objectives &amp; Details'!C14&amp;", ",""),IF('P2; Objectives &amp; Details'!B16="x",'P2; Objectives &amp; Details'!C16&amp;", ",""),IF('P2; Objectives &amp; Details'!B18="x",'P2; Objectives &amp; Details'!C18&amp;", ",""),IF('P2; Objectives &amp; Details'!B20="x",'P2; Objectives &amp; Details'!C20&amp;", ",""),IF('P2; Objectives &amp; Details'!B22="x",'P2; Objectives &amp; Details'!C22&amp;", ",""),IF('P2; Objectives &amp; Details'!B24="x",'P2; Objectives &amp; Details'!C24&amp;", ",""),IF('P2; Objectives &amp; Details'!B26="x",'P2; Objectives &amp; Details'!C26&amp;", ",""),IF('P2; Objectives &amp; Details'!B28="x",'P2; Objectives &amp; Details'!C28&amp;", ",""),IF('P2; Objectives &amp; Details'!B30=ISBLANK(FALSE),"",'P2; Objectives &amp; Details'!B30&amp;", "),IF('P2; Objectives &amp; Details'!B32=ISBLANK(FALSE),"",'P2; Objectives &amp; Details'!B32&amp;", "),IF('P2; Objectives &amp; Details'!B34=ISBLANK(FALSE),"End of Objectives.",'P2; Objectives &amp; Details'!B34&amp;"."))</f>
        <v>Demonstration of Competency for Accreditation or Recognition, Validation of Expanded Uncertainties, Customer Service &amp; Contract Review (e.g. timeliness, follow instructions), End of Objectives.</v>
      </c>
      <c r="B34" s="416"/>
      <c r="C34" s="416"/>
      <c r="D34" s="416"/>
      <c r="E34" s="416"/>
      <c r="F34" s="416"/>
      <c r="G34" s="416"/>
      <c r="H34" s="416"/>
      <c r="I34" s="416"/>
      <c r="J34" s="416"/>
      <c r="K34" s="416"/>
      <c r="L34" s="144"/>
    </row>
    <row r="35" spans="1:12" x14ac:dyDescent="0.35">
      <c r="A35" s="289"/>
      <c r="B35" s="289"/>
      <c r="C35" s="289"/>
      <c r="D35" s="289"/>
      <c r="E35" s="289"/>
      <c r="F35" s="289"/>
      <c r="G35" s="289"/>
      <c r="H35" s="289"/>
      <c r="I35" s="289"/>
      <c r="J35" s="289"/>
      <c r="K35" s="289"/>
      <c r="L35" s="144"/>
    </row>
    <row r="36" spans="1:12" ht="15.5" x14ac:dyDescent="0.35">
      <c r="A36" s="178" t="s">
        <v>702</v>
      </c>
      <c r="B36" s="179"/>
      <c r="C36" s="179"/>
      <c r="D36" s="179"/>
      <c r="E36" s="179"/>
      <c r="F36" s="179"/>
      <c r="G36" s="179"/>
      <c r="H36" s="179"/>
      <c r="I36" s="179"/>
      <c r="J36" s="179"/>
      <c r="K36" s="179"/>
      <c r="L36" s="144"/>
    </row>
    <row r="37" spans="1:12" ht="15.5" x14ac:dyDescent="0.35">
      <c r="A37" s="382" t="s">
        <v>703</v>
      </c>
      <c r="B37" s="382"/>
      <c r="C37" s="382"/>
      <c r="D37" s="382"/>
      <c r="E37" s="382"/>
      <c r="F37" s="382"/>
      <c r="G37" s="382"/>
      <c r="H37" s="382"/>
      <c r="I37" s="382"/>
      <c r="J37" s="382"/>
      <c r="K37" s="382"/>
      <c r="L37" s="144"/>
    </row>
    <row r="38" spans="1:12" ht="121" customHeight="1" x14ac:dyDescent="0.35">
      <c r="A38" s="383" t="s">
        <v>704</v>
      </c>
      <c r="B38" s="383"/>
      <c r="C38" s="383"/>
      <c r="D38" s="383"/>
      <c r="E38" s="383"/>
      <c r="F38" s="383"/>
      <c r="G38" s="383"/>
      <c r="H38" s="383"/>
      <c r="I38" s="383"/>
      <c r="J38" s="383"/>
      <c r="K38" s="383"/>
      <c r="L38" s="144"/>
    </row>
    <row r="39" spans="1:12" ht="15.5" x14ac:dyDescent="0.35">
      <c r="A39" s="173" t="s">
        <v>705</v>
      </c>
      <c r="B39" s="142"/>
      <c r="C39" s="142"/>
      <c r="D39" s="142"/>
      <c r="E39" s="142"/>
      <c r="F39" s="142"/>
      <c r="G39" s="175"/>
      <c r="H39" s="141"/>
      <c r="I39" s="141"/>
      <c r="J39" s="141"/>
      <c r="K39" s="141"/>
      <c r="L39" s="144"/>
    </row>
    <row r="40" spans="1:12" ht="104.15" customHeight="1" x14ac:dyDescent="0.35">
      <c r="A40" s="418" t="s">
        <v>706</v>
      </c>
      <c r="B40" s="418"/>
      <c r="C40" s="418"/>
      <c r="D40" s="418"/>
      <c r="E40" s="418"/>
      <c r="F40" s="418"/>
      <c r="G40" s="418"/>
      <c r="H40" s="418"/>
      <c r="I40" s="418"/>
      <c r="J40" s="418"/>
      <c r="K40" s="418"/>
      <c r="L40" s="144"/>
    </row>
    <row r="41" spans="1:12" ht="15.5" x14ac:dyDescent="0.35">
      <c r="A41" s="173" t="s">
        <v>707</v>
      </c>
      <c r="B41" s="142"/>
      <c r="C41" s="142"/>
      <c r="D41" s="142"/>
      <c r="E41" s="142"/>
      <c r="F41" s="142"/>
      <c r="G41" s="175"/>
      <c r="H41" s="141"/>
      <c r="I41" s="141"/>
      <c r="J41" s="141"/>
      <c r="K41" s="141"/>
      <c r="L41" s="144"/>
    </row>
    <row r="42" spans="1:12" ht="93.65" customHeight="1" x14ac:dyDescent="0.35">
      <c r="A42" s="419" t="s">
        <v>708</v>
      </c>
      <c r="B42" s="419"/>
      <c r="C42" s="419"/>
      <c r="D42" s="419"/>
      <c r="E42" s="419"/>
      <c r="F42" s="419"/>
      <c r="G42" s="419"/>
      <c r="H42" s="419"/>
      <c r="I42" s="419"/>
      <c r="J42" s="419"/>
      <c r="K42" s="419"/>
      <c r="L42" s="144"/>
    </row>
    <row r="43" spans="1:12" ht="15.5" x14ac:dyDescent="0.35">
      <c r="A43" s="178" t="s">
        <v>709</v>
      </c>
      <c r="B43" s="179"/>
      <c r="C43" s="179"/>
      <c r="D43" s="179"/>
      <c r="E43" s="179"/>
      <c r="F43" s="179"/>
      <c r="G43" s="179"/>
      <c r="H43" s="179"/>
      <c r="I43" s="179"/>
      <c r="J43" s="179"/>
      <c r="K43" s="179"/>
      <c r="L43" s="144"/>
    </row>
    <row r="44" spans="1:12" x14ac:dyDescent="0.35">
      <c r="A44" s="420" t="s">
        <v>517</v>
      </c>
      <c r="B44" s="420"/>
      <c r="C44" s="420"/>
      <c r="D44" s="420"/>
      <c r="E44" s="420" t="s">
        <v>108</v>
      </c>
      <c r="F44" s="420"/>
      <c r="G44" s="420"/>
      <c r="H44" s="420"/>
      <c r="I44" s="420"/>
      <c r="J44" s="420"/>
      <c r="K44" s="420"/>
      <c r="L44" s="144"/>
    </row>
    <row r="45" spans="1:12" ht="15" customHeight="1" x14ac:dyDescent="0.35">
      <c r="A45" s="421" t="str">
        <f>IF('P1; Organize the PT'!E32="","",'P1; Organize the PT'!E32)</f>
        <v/>
      </c>
      <c r="B45" s="379"/>
      <c r="C45" s="379"/>
      <c r="D45" s="379"/>
      <c r="E45" s="379" t="str">
        <f>IF('P1; Organize the PT'!D32="","",'P1; Organize the PT'!D32)</f>
        <v/>
      </c>
      <c r="F45" s="379"/>
      <c r="G45" s="379"/>
      <c r="H45" s="379"/>
      <c r="I45" s="379"/>
      <c r="J45" s="379"/>
      <c r="K45" s="379"/>
      <c r="L45" s="144"/>
    </row>
    <row r="46" spans="1:12" ht="15" customHeight="1" x14ac:dyDescent="0.35">
      <c r="A46" s="378" t="str">
        <f>IF('P1; Organize the PT'!E33="","",'P1; Organize the PT'!E33)</f>
        <v/>
      </c>
      <c r="B46" s="378"/>
      <c r="C46" s="378"/>
      <c r="D46" s="378"/>
      <c r="E46" s="379" t="str">
        <f>IF('P1; Organize the PT'!D33="","",'P1; Organize the PT'!D33)</f>
        <v/>
      </c>
      <c r="F46" s="379"/>
      <c r="G46" s="379"/>
      <c r="H46" s="379"/>
      <c r="I46" s="379"/>
      <c r="J46" s="379"/>
      <c r="K46" s="379"/>
      <c r="L46" s="144"/>
    </row>
    <row r="47" spans="1:12" ht="15" customHeight="1" x14ac:dyDescent="0.35">
      <c r="A47" s="378" t="str">
        <f>IF('P1; Organize the PT'!E34="","",'P1; Organize the PT'!E34)</f>
        <v/>
      </c>
      <c r="B47" s="378"/>
      <c r="C47" s="378"/>
      <c r="D47" s="378"/>
      <c r="E47" s="379" t="str">
        <f>IF('P1; Organize the PT'!D34="","",'P1; Organize the PT'!D34)</f>
        <v/>
      </c>
      <c r="F47" s="379"/>
      <c r="G47" s="379"/>
      <c r="H47" s="379"/>
      <c r="I47" s="379"/>
      <c r="J47" s="379"/>
      <c r="K47" s="379"/>
      <c r="L47" s="144"/>
    </row>
    <row r="48" spans="1:12" ht="15" customHeight="1" x14ac:dyDescent="0.35">
      <c r="A48" s="378" t="str">
        <f>IF('P1; Organize the PT'!E35="","",'P1; Organize the PT'!E35)</f>
        <v/>
      </c>
      <c r="B48" s="378"/>
      <c r="C48" s="378"/>
      <c r="D48" s="378"/>
      <c r="E48" s="379" t="str">
        <f>IF('P1; Organize the PT'!D35="","",'P1; Organize the PT'!D35)</f>
        <v/>
      </c>
      <c r="F48" s="379"/>
      <c r="G48" s="379"/>
      <c r="H48" s="379"/>
      <c r="I48" s="379"/>
      <c r="J48" s="379"/>
      <c r="K48" s="379"/>
      <c r="L48" s="144"/>
    </row>
    <row r="49" spans="1:12" ht="15" customHeight="1" x14ac:dyDescent="0.35">
      <c r="A49" s="378" t="str">
        <f>IF('P1; Organize the PT'!E36="","",'P1; Organize the PT'!E36)</f>
        <v/>
      </c>
      <c r="B49" s="378"/>
      <c r="C49" s="378"/>
      <c r="D49" s="378"/>
      <c r="E49" s="379" t="str">
        <f>IF('P1; Organize the PT'!D36="","",'P1; Organize the PT'!D36)</f>
        <v/>
      </c>
      <c r="F49" s="379"/>
      <c r="G49" s="379"/>
      <c r="H49" s="379"/>
      <c r="I49" s="379"/>
      <c r="J49" s="379"/>
      <c r="K49" s="379"/>
      <c r="L49" s="144"/>
    </row>
    <row r="50" spans="1:12" ht="15" customHeight="1" x14ac:dyDescent="0.35">
      <c r="A50" s="378" t="str">
        <f>IF('P1; Organize the PT'!E36="","",'P1; Organize the PT'!E36)</f>
        <v/>
      </c>
      <c r="B50" s="378"/>
      <c r="C50" s="378"/>
      <c r="D50" s="378"/>
      <c r="E50" s="379" t="str">
        <f>IF('P1; Organize the PT'!D36="","",'P1; Organize the PT'!D36)</f>
        <v/>
      </c>
      <c r="F50" s="379"/>
      <c r="G50" s="379"/>
      <c r="H50" s="379"/>
      <c r="I50" s="379"/>
      <c r="J50" s="379"/>
      <c r="K50" s="379"/>
      <c r="L50" s="144"/>
    </row>
    <row r="51" spans="1:12" ht="15" customHeight="1" x14ac:dyDescent="0.35">
      <c r="A51" s="378" t="str">
        <f>IF('P1; Organize the PT'!E37="","",'P1; Organize the PT'!E37)</f>
        <v/>
      </c>
      <c r="B51" s="378"/>
      <c r="C51" s="378"/>
      <c r="D51" s="378"/>
      <c r="E51" s="379" t="str">
        <f>IF('P1; Organize the PT'!D37="","",'P1; Organize the PT'!D37)</f>
        <v/>
      </c>
      <c r="F51" s="379"/>
      <c r="G51" s="379"/>
      <c r="H51" s="379"/>
      <c r="I51" s="379"/>
      <c r="J51" s="379"/>
      <c r="K51" s="379"/>
      <c r="L51" s="144"/>
    </row>
    <row r="52" spans="1:12" ht="15" customHeight="1" x14ac:dyDescent="0.35">
      <c r="A52" s="378" t="str">
        <f>IF('P1; Organize the PT'!E38="","",'P1; Organize the PT'!E38)</f>
        <v/>
      </c>
      <c r="B52" s="378"/>
      <c r="C52" s="378"/>
      <c r="D52" s="378"/>
      <c r="E52" s="379" t="str">
        <f>IF('P1; Organize the PT'!D38="","",'P1; Organize the PT'!D38)</f>
        <v/>
      </c>
      <c r="F52" s="379"/>
      <c r="G52" s="379"/>
      <c r="H52" s="379"/>
      <c r="I52" s="379"/>
      <c r="J52" s="379"/>
      <c r="K52" s="379"/>
      <c r="L52" s="144"/>
    </row>
    <row r="53" spans="1:12" ht="15" customHeight="1" x14ac:dyDescent="0.35">
      <c r="A53" s="378" t="str">
        <f>IF('P1; Organize the PT'!E39="","",'P1; Organize the PT'!E39)</f>
        <v/>
      </c>
      <c r="B53" s="378"/>
      <c r="C53" s="378"/>
      <c r="D53" s="378"/>
      <c r="E53" s="379" t="str">
        <f>IF('P1; Organize the PT'!D39="","",'P1; Organize the PT'!D39)</f>
        <v/>
      </c>
      <c r="F53" s="379"/>
      <c r="G53" s="379"/>
      <c r="H53" s="379"/>
      <c r="I53" s="379"/>
      <c r="J53" s="379"/>
      <c r="K53" s="379"/>
      <c r="L53" s="144"/>
    </row>
    <row r="54" spans="1:12" ht="15" customHeight="1" x14ac:dyDescent="0.35">
      <c r="A54" s="378" t="str">
        <f>IF('P1; Organize the PT'!E40="","",'P1; Organize the PT'!E40)</f>
        <v/>
      </c>
      <c r="B54" s="378"/>
      <c r="C54" s="378"/>
      <c r="D54" s="378"/>
      <c r="E54" s="379" t="str">
        <f>IF('P1; Organize the PT'!D40="","",'P1; Organize the PT'!D40)</f>
        <v/>
      </c>
      <c r="F54" s="379"/>
      <c r="G54" s="379"/>
      <c r="H54" s="379"/>
      <c r="I54" s="379"/>
      <c r="J54" s="379"/>
      <c r="K54" s="379"/>
      <c r="L54" s="144"/>
    </row>
    <row r="55" spans="1:12" ht="15" customHeight="1" x14ac:dyDescent="0.35">
      <c r="A55" s="378" t="str">
        <f>IF('P1; Organize the PT'!E41="","",'P1; Organize the PT'!E41)</f>
        <v/>
      </c>
      <c r="B55" s="378"/>
      <c r="C55" s="378"/>
      <c r="D55" s="378"/>
      <c r="E55" s="379" t="str">
        <f>IF('P1; Organize the PT'!D41="","",'P1; Organize the PT'!D41)</f>
        <v/>
      </c>
      <c r="F55" s="379"/>
      <c r="G55" s="379"/>
      <c r="H55" s="379"/>
      <c r="I55" s="379"/>
      <c r="J55" s="379"/>
      <c r="K55" s="379"/>
      <c r="L55" s="144"/>
    </row>
    <row r="56" spans="1:12" ht="15" customHeight="1" x14ac:dyDescent="0.35">
      <c r="A56" s="378" t="str">
        <f>IF('P1; Organize the PT'!E42="","",'P1; Organize the PT'!E42)</f>
        <v/>
      </c>
      <c r="B56" s="378"/>
      <c r="C56" s="378"/>
      <c r="D56" s="378"/>
      <c r="E56" s="379" t="str">
        <f>IF('P1; Organize the PT'!D42="","",'P1; Organize the PT'!D42)</f>
        <v/>
      </c>
      <c r="F56" s="379"/>
      <c r="G56" s="379"/>
      <c r="H56" s="379"/>
      <c r="I56" s="379"/>
      <c r="J56" s="379"/>
      <c r="K56" s="379"/>
      <c r="L56" s="144"/>
    </row>
    <row r="57" spans="1:12" ht="15" customHeight="1" x14ac:dyDescent="0.35">
      <c r="A57" s="378" t="str">
        <f>IF('P1; Organize the PT'!E43="","",'P1; Organize the PT'!E43)</f>
        <v/>
      </c>
      <c r="B57" s="378"/>
      <c r="C57" s="378"/>
      <c r="D57" s="378"/>
      <c r="E57" s="379" t="str">
        <f>IF('P1; Organize the PT'!D43="","",'P1; Organize the PT'!D43)</f>
        <v/>
      </c>
      <c r="F57" s="379"/>
      <c r="G57" s="379"/>
      <c r="H57" s="379"/>
      <c r="I57" s="379"/>
      <c r="J57" s="379"/>
      <c r="K57" s="379"/>
      <c r="L57" s="144"/>
    </row>
    <row r="58" spans="1:12" ht="15" customHeight="1" x14ac:dyDescent="0.35">
      <c r="A58" s="378" t="str">
        <f>IF('P1; Organize the PT'!E44="","",'P1; Organize the PT'!E44)</f>
        <v/>
      </c>
      <c r="B58" s="378"/>
      <c r="C58" s="378"/>
      <c r="D58" s="378"/>
      <c r="E58" s="379" t="str">
        <f>IF('P1; Organize the PT'!D44="","",'P1; Organize the PT'!D44)</f>
        <v/>
      </c>
      <c r="F58" s="379"/>
      <c r="G58" s="379"/>
      <c r="H58" s="379"/>
      <c r="I58" s="379"/>
      <c r="J58" s="379"/>
      <c r="K58" s="379"/>
      <c r="L58" s="144"/>
    </row>
    <row r="59" spans="1:12" ht="15" customHeight="1" x14ac:dyDescent="0.35">
      <c r="A59" s="378" t="str">
        <f>IF('P1; Organize the PT'!E45="","",'P1; Organize the PT'!E45)</f>
        <v/>
      </c>
      <c r="B59" s="378"/>
      <c r="C59" s="378"/>
      <c r="D59" s="378"/>
      <c r="E59" s="379" t="str">
        <f>IF('P1; Organize the PT'!D45="","",'P1; Organize the PT'!D45)</f>
        <v/>
      </c>
      <c r="F59" s="379"/>
      <c r="G59" s="379"/>
      <c r="H59" s="379"/>
      <c r="I59" s="379"/>
      <c r="J59" s="379"/>
      <c r="K59" s="379"/>
      <c r="L59" s="144"/>
    </row>
    <row r="60" spans="1:12" ht="15" customHeight="1" x14ac:dyDescent="0.35">
      <c r="A60" s="378" t="str">
        <f>IF('P1; Organize the PT'!E46="","",'P1; Organize the PT'!E46)</f>
        <v/>
      </c>
      <c r="B60" s="378"/>
      <c r="C60" s="378"/>
      <c r="D60" s="378"/>
      <c r="E60" s="379" t="str">
        <f>IF('P1; Organize the PT'!D46="","",'P1; Organize the PT'!D46)</f>
        <v/>
      </c>
      <c r="F60" s="379"/>
      <c r="G60" s="379"/>
      <c r="H60" s="379"/>
      <c r="I60" s="379"/>
      <c r="J60" s="379"/>
      <c r="K60" s="379"/>
      <c r="L60" s="144"/>
    </row>
    <row r="61" spans="1:12" ht="15" customHeight="1" x14ac:dyDescent="0.35">
      <c r="A61" s="378" t="str">
        <f>IF('P1; Organize the PT'!E47="","",'P1; Organize the PT'!E47)</f>
        <v/>
      </c>
      <c r="B61" s="378"/>
      <c r="C61" s="378"/>
      <c r="D61" s="378"/>
      <c r="E61" s="379" t="str">
        <f>IF('P1; Organize the PT'!D47="","",'P1; Organize the PT'!D47)</f>
        <v/>
      </c>
      <c r="F61" s="379"/>
      <c r="G61" s="379"/>
      <c r="H61" s="379"/>
      <c r="I61" s="379"/>
      <c r="J61" s="379"/>
      <c r="K61" s="379"/>
      <c r="L61" s="144"/>
    </row>
    <row r="62" spans="1:12" x14ac:dyDescent="0.35">
      <c r="A62" s="291"/>
      <c r="B62" s="291"/>
      <c r="C62" s="291"/>
      <c r="D62" s="291"/>
      <c r="E62" s="291"/>
      <c r="F62" s="291"/>
      <c r="G62" s="291"/>
      <c r="H62" s="291"/>
      <c r="I62" s="291"/>
      <c r="J62" s="291"/>
      <c r="K62" s="291"/>
      <c r="L62" s="144"/>
    </row>
    <row r="63" spans="1:12" x14ac:dyDescent="0.35">
      <c r="A63" s="291"/>
      <c r="B63" s="291"/>
      <c r="C63" s="291"/>
      <c r="D63" s="291"/>
      <c r="E63" s="291"/>
      <c r="F63" s="291"/>
      <c r="G63" s="291"/>
      <c r="H63" s="291"/>
      <c r="I63" s="291"/>
      <c r="J63" s="291"/>
      <c r="K63" s="291"/>
      <c r="L63" s="144"/>
    </row>
    <row r="64" spans="1:12" x14ac:dyDescent="0.35">
      <c r="A64" s="291"/>
      <c r="B64" s="291"/>
      <c r="C64" s="291"/>
      <c r="D64" s="291"/>
      <c r="E64" s="291"/>
      <c r="F64" s="291"/>
      <c r="G64" s="291"/>
      <c r="H64" s="291"/>
      <c r="I64" s="291"/>
      <c r="J64" s="291"/>
      <c r="K64" s="291"/>
      <c r="L64" s="144"/>
    </row>
    <row r="65" spans="1:12" ht="15.5" x14ac:dyDescent="0.35">
      <c r="A65" s="178" t="s">
        <v>710</v>
      </c>
      <c r="B65" s="179"/>
      <c r="C65" s="179"/>
      <c r="D65" s="179"/>
      <c r="E65" s="179"/>
      <c r="F65" s="179"/>
      <c r="G65" s="179"/>
      <c r="H65" s="179"/>
      <c r="I65" s="179"/>
      <c r="J65" s="179"/>
      <c r="K65" s="179"/>
      <c r="L65" s="144"/>
    </row>
    <row r="66" spans="1:12" ht="24.65" customHeight="1" x14ac:dyDescent="0.35">
      <c r="A66" s="384" t="s">
        <v>711</v>
      </c>
      <c r="B66" s="384"/>
      <c r="C66" s="384"/>
      <c r="D66" s="384"/>
      <c r="E66" s="384"/>
      <c r="F66" s="384"/>
      <c r="G66" s="384"/>
      <c r="H66" s="384"/>
      <c r="I66" s="384"/>
      <c r="J66" s="384"/>
      <c r="K66" s="384"/>
      <c r="L66" s="144"/>
    </row>
    <row r="67" spans="1:12" ht="60.65" customHeight="1" x14ac:dyDescent="0.35">
      <c r="A67" s="380" t="s">
        <v>712</v>
      </c>
      <c r="B67" s="380"/>
      <c r="C67" s="380"/>
      <c r="D67" s="380"/>
      <c r="E67" s="380"/>
      <c r="F67" s="380"/>
      <c r="G67" s="380"/>
      <c r="H67" s="380"/>
      <c r="I67" s="380"/>
      <c r="J67" s="380"/>
      <c r="K67" s="380"/>
      <c r="L67" s="144"/>
    </row>
    <row r="68" spans="1:12" ht="14.5" customHeight="1" x14ac:dyDescent="0.35">
      <c r="A68" s="377"/>
      <c r="B68" s="377"/>
      <c r="C68" s="377"/>
      <c r="D68" s="377"/>
      <c r="E68" s="377"/>
      <c r="F68" s="377"/>
      <c r="G68" s="377"/>
      <c r="H68" s="377"/>
      <c r="I68" s="377"/>
      <c r="J68" s="377"/>
      <c r="K68" s="377"/>
      <c r="L68" s="144"/>
    </row>
    <row r="69" spans="1:12" ht="14.5" customHeight="1" x14ac:dyDescent="0.35">
      <c r="A69" s="377"/>
      <c r="B69" s="377"/>
      <c r="C69" s="377"/>
      <c r="D69" s="377"/>
      <c r="E69" s="377"/>
      <c r="F69" s="377"/>
      <c r="G69" s="377"/>
      <c r="H69" s="377"/>
      <c r="I69" s="377"/>
      <c r="J69" s="377"/>
      <c r="K69" s="377"/>
      <c r="L69" s="144"/>
    </row>
    <row r="70" spans="1:12" ht="14.5" customHeight="1" x14ac:dyDescent="0.35">
      <c r="A70" s="377"/>
      <c r="B70" s="377"/>
      <c r="C70" s="377"/>
      <c r="D70" s="377"/>
      <c r="E70" s="377"/>
      <c r="F70" s="377"/>
      <c r="G70" s="377"/>
      <c r="H70" s="377"/>
      <c r="I70" s="377"/>
      <c r="J70" s="377"/>
      <c r="K70" s="377"/>
      <c r="L70" s="144"/>
    </row>
    <row r="71" spans="1:12" ht="14.5" customHeight="1" x14ac:dyDescent="0.35">
      <c r="A71" s="377"/>
      <c r="B71" s="377"/>
      <c r="C71" s="377"/>
      <c r="D71" s="377"/>
      <c r="E71" s="377"/>
      <c r="F71" s="377"/>
      <c r="G71" s="377"/>
      <c r="H71" s="377"/>
      <c r="I71" s="377"/>
      <c r="J71" s="377"/>
      <c r="K71" s="377"/>
      <c r="L71" s="144"/>
    </row>
    <row r="72" spans="1:12" ht="14.5" customHeight="1" x14ac:dyDescent="0.35">
      <c r="A72" s="377"/>
      <c r="B72" s="377"/>
      <c r="C72" s="377"/>
      <c r="D72" s="377"/>
      <c r="E72" s="377"/>
      <c r="F72" s="377"/>
      <c r="G72" s="377"/>
      <c r="H72" s="377"/>
      <c r="I72" s="377"/>
      <c r="J72" s="377"/>
      <c r="K72" s="377"/>
      <c r="L72" s="144"/>
    </row>
    <row r="73" spans="1:12" ht="15" thickBot="1" x14ac:dyDescent="0.4">
      <c r="A73" s="180"/>
      <c r="B73" s="180"/>
      <c r="C73" s="180"/>
      <c r="D73" s="180"/>
      <c r="E73" s="180"/>
      <c r="F73" s="180"/>
      <c r="G73" s="180"/>
      <c r="H73" s="144"/>
      <c r="I73" s="144"/>
      <c r="J73" s="144"/>
      <c r="K73" s="144"/>
      <c r="L73" s="144"/>
    </row>
    <row r="74" spans="1:12" x14ac:dyDescent="0.35">
      <c r="A74" s="395" t="s">
        <v>713</v>
      </c>
      <c r="B74" s="396"/>
      <c r="C74" s="397"/>
      <c r="D74" s="404" t="s">
        <v>714</v>
      </c>
      <c r="E74" s="404"/>
      <c r="F74" s="404"/>
      <c r="G74" s="404"/>
      <c r="H74" s="404"/>
      <c r="I74" s="404"/>
      <c r="J74" s="404"/>
      <c r="K74" s="404"/>
      <c r="L74" s="144"/>
    </row>
    <row r="75" spans="1:12" x14ac:dyDescent="0.35">
      <c r="A75" s="398"/>
      <c r="B75" s="399"/>
      <c r="C75" s="400"/>
      <c r="D75" s="404"/>
      <c r="E75" s="404"/>
      <c r="F75" s="404"/>
      <c r="G75" s="404"/>
      <c r="H75" s="404"/>
      <c r="I75" s="404"/>
      <c r="J75" s="404"/>
      <c r="K75" s="404"/>
      <c r="L75" s="144"/>
    </row>
    <row r="76" spans="1:12" ht="45.65" customHeight="1" thickBot="1" x14ac:dyDescent="0.4">
      <c r="A76" s="401"/>
      <c r="B76" s="402"/>
      <c r="C76" s="403"/>
      <c r="D76" s="404"/>
      <c r="E76" s="404"/>
      <c r="F76" s="404"/>
      <c r="G76" s="404"/>
      <c r="H76" s="404"/>
      <c r="I76" s="404"/>
      <c r="J76" s="404"/>
      <c r="K76" s="404"/>
      <c r="L76" s="144"/>
    </row>
    <row r="77" spans="1:12" x14ac:dyDescent="0.35">
      <c r="A77" s="144"/>
      <c r="B77" s="144"/>
      <c r="C77" s="144"/>
      <c r="D77" s="144"/>
      <c r="E77" s="144"/>
      <c r="F77" s="144"/>
      <c r="G77" s="144"/>
      <c r="H77" s="144"/>
      <c r="I77" s="144"/>
      <c r="J77" s="144"/>
      <c r="K77" s="144"/>
      <c r="L77" s="144"/>
    </row>
    <row r="78" spans="1:12" ht="30.65" customHeight="1" x14ac:dyDescent="0.35">
      <c r="A78" s="385" t="s">
        <v>715</v>
      </c>
      <c r="B78" s="385"/>
      <c r="C78" s="385"/>
      <c r="D78" s="385"/>
      <c r="E78" s="385"/>
      <c r="F78" s="385"/>
      <c r="G78" s="385"/>
      <c r="H78" s="385"/>
      <c r="I78" s="385"/>
      <c r="J78" s="385"/>
      <c r="K78" s="385"/>
      <c r="L78" s="144"/>
    </row>
    <row r="79" spans="1:12" x14ac:dyDescent="0.35">
      <c r="A79" s="386" t="s">
        <v>716</v>
      </c>
      <c r="B79" s="386"/>
      <c r="C79" s="386"/>
      <c r="D79" s="386"/>
      <c r="E79" s="386"/>
      <c r="F79" s="386"/>
      <c r="G79" s="386"/>
      <c r="H79" s="386"/>
      <c r="I79" s="386"/>
      <c r="J79" s="386"/>
      <c r="K79" s="386"/>
      <c r="L79" s="144"/>
    </row>
    <row r="80" spans="1:12" x14ac:dyDescent="0.35">
      <c r="A80" s="386" t="str">
        <f>"Signed on this "&amp;DAY(J1)&amp;IF(OR(DAY(J1)={1,2,3,21,22,23,31}),CHOOSE(1*RIGHT(DAY(J1),1),"st day of ","nd day of ","rd day of "),"th day of ")&amp;TEXT(J1,"mmmm, yyyy" )&amp;", "&amp;(F6)</f>
        <v>Signed on this 0th day of January, 1900, Gaithersburg, MD 20899</v>
      </c>
      <c r="B80" s="386"/>
      <c r="C80" s="386"/>
      <c r="D80" s="386"/>
      <c r="E80" s="386"/>
      <c r="F80" s="386"/>
      <c r="G80" s="386"/>
      <c r="H80" s="386"/>
      <c r="I80" s="386"/>
      <c r="J80" s="386"/>
      <c r="K80" s="386"/>
      <c r="L80" s="144"/>
    </row>
    <row r="81" spans="1:12" x14ac:dyDescent="0.35">
      <c r="L81" s="144"/>
    </row>
    <row r="82" spans="1:12" x14ac:dyDescent="0.35">
      <c r="A82" s="387" t="s">
        <v>717</v>
      </c>
      <c r="B82" s="387"/>
      <c r="C82" s="387"/>
      <c r="D82" s="387"/>
      <c r="E82" s="387"/>
      <c r="F82" s="387"/>
      <c r="G82" s="388" t="s">
        <v>718</v>
      </c>
      <c r="H82" s="389"/>
      <c r="I82" s="389"/>
      <c r="J82" s="389"/>
      <c r="K82" s="390"/>
      <c r="L82" s="144"/>
    </row>
    <row r="83" spans="1:12" x14ac:dyDescent="0.35">
      <c r="A83" s="144"/>
      <c r="B83" s="394" t="s">
        <v>719</v>
      </c>
      <c r="C83" s="394"/>
      <c r="D83" s="394"/>
      <c r="E83" s="394"/>
      <c r="F83" s="394"/>
      <c r="G83" s="391"/>
      <c r="H83" s="392"/>
      <c r="I83" s="392"/>
      <c r="J83" s="392"/>
      <c r="K83" s="393"/>
      <c r="L83" s="144"/>
    </row>
    <row r="84" spans="1:12" x14ac:dyDescent="0.35">
      <c r="A84" s="144"/>
      <c r="B84" s="144"/>
      <c r="C84" s="144"/>
      <c r="D84" s="144"/>
      <c r="E84" s="144"/>
      <c r="F84" s="144"/>
      <c r="G84" s="144"/>
      <c r="H84" s="144"/>
      <c r="I84" s="144"/>
      <c r="J84" s="144"/>
      <c r="K84" s="144"/>
      <c r="L84" s="144"/>
    </row>
    <row r="85" spans="1:12" ht="76.5" customHeight="1" x14ac:dyDescent="0.35">
      <c r="A85" s="381" t="s">
        <v>720</v>
      </c>
      <c r="B85" s="381"/>
      <c r="C85" s="381"/>
      <c r="D85" s="381"/>
      <c r="E85" s="381"/>
      <c r="F85" s="381"/>
      <c r="G85" s="381"/>
      <c r="H85" s="381"/>
      <c r="I85" s="381"/>
      <c r="J85" s="381"/>
      <c r="K85" s="381"/>
      <c r="L85" s="181"/>
    </row>
    <row r="86" spans="1:12" x14ac:dyDescent="0.35">
      <c r="A86" s="181"/>
      <c r="B86" s="181"/>
      <c r="C86" s="181"/>
      <c r="D86" s="181"/>
      <c r="E86" s="181"/>
      <c r="F86" s="181"/>
      <c r="G86" s="181"/>
      <c r="H86" s="181"/>
      <c r="I86" s="181"/>
      <c r="J86" s="181"/>
      <c r="K86" s="181"/>
      <c r="L86" s="181"/>
    </row>
    <row r="87" spans="1:12" x14ac:dyDescent="0.35">
      <c r="A87" s="181"/>
      <c r="B87" s="181"/>
      <c r="C87" s="181"/>
      <c r="D87" s="181"/>
      <c r="E87" s="181"/>
      <c r="F87" s="181"/>
      <c r="G87" s="181"/>
      <c r="H87" s="181"/>
      <c r="I87" s="181"/>
      <c r="J87" s="181"/>
      <c r="K87" s="181"/>
      <c r="L87" s="181"/>
    </row>
    <row r="88" spans="1:12" x14ac:dyDescent="0.35">
      <c r="A88" s="181"/>
      <c r="B88" s="181"/>
      <c r="C88" s="181"/>
      <c r="D88" s="181"/>
      <c r="E88" s="181"/>
      <c r="F88" s="181"/>
      <c r="G88" s="181"/>
      <c r="H88" s="181"/>
      <c r="I88" s="181"/>
      <c r="J88" s="181"/>
      <c r="K88" s="181"/>
      <c r="L88" s="181"/>
    </row>
    <row r="89" spans="1:12" x14ac:dyDescent="0.35">
      <c r="A89" s="181"/>
      <c r="B89" s="181"/>
      <c r="C89" s="181"/>
      <c r="D89" s="181"/>
      <c r="E89" s="181"/>
      <c r="F89" s="181"/>
      <c r="G89" s="181"/>
      <c r="H89" s="181"/>
      <c r="I89" s="181"/>
      <c r="J89" s="181"/>
      <c r="K89" s="181"/>
      <c r="L89" s="181"/>
    </row>
    <row r="90" spans="1:12" x14ac:dyDescent="0.35">
      <c r="A90" s="181"/>
      <c r="B90" s="181"/>
      <c r="C90" s="181"/>
      <c r="D90" s="181"/>
      <c r="E90" s="181"/>
      <c r="F90" s="181"/>
      <c r="G90" s="181"/>
      <c r="H90" s="181"/>
      <c r="I90" s="181"/>
      <c r="J90" s="181"/>
      <c r="K90" s="181"/>
      <c r="L90" s="181"/>
    </row>
    <row r="91" spans="1:12" x14ac:dyDescent="0.35">
      <c r="A91" s="181"/>
      <c r="B91" s="181"/>
      <c r="C91" s="181"/>
      <c r="D91" s="181"/>
      <c r="E91" s="181"/>
      <c r="F91" s="181"/>
      <c r="G91" s="181"/>
      <c r="H91" s="181"/>
      <c r="I91" s="181"/>
      <c r="J91" s="181"/>
      <c r="K91" s="181"/>
      <c r="L91" s="181"/>
    </row>
    <row r="92" spans="1:12" x14ac:dyDescent="0.35">
      <c r="A92" s="181"/>
      <c r="B92" s="181"/>
      <c r="C92" s="181"/>
      <c r="D92" s="181"/>
      <c r="E92" s="181"/>
      <c r="F92" s="181"/>
      <c r="G92" s="181"/>
      <c r="H92" s="181"/>
      <c r="I92" s="181"/>
      <c r="J92" s="181"/>
      <c r="K92" s="181"/>
      <c r="L92" s="181"/>
    </row>
    <row r="93" spans="1:12" x14ac:dyDescent="0.35">
      <c r="A93" s="181"/>
      <c r="B93" s="181"/>
      <c r="C93" s="181"/>
      <c r="D93" s="181"/>
      <c r="E93" s="181"/>
      <c r="F93" s="181"/>
      <c r="G93" s="181"/>
      <c r="H93" s="181"/>
      <c r="I93" s="181"/>
      <c r="J93" s="181"/>
      <c r="K93" s="181"/>
      <c r="L93" s="181"/>
    </row>
    <row r="94" spans="1:12" x14ac:dyDescent="0.35">
      <c r="A94" s="181"/>
      <c r="B94" s="181"/>
      <c r="C94" s="181"/>
      <c r="D94" s="181"/>
      <c r="E94" s="181"/>
      <c r="F94" s="181"/>
      <c r="G94" s="181"/>
      <c r="H94" s="181"/>
      <c r="I94" s="181"/>
      <c r="J94" s="181"/>
      <c r="K94" s="181"/>
      <c r="L94" s="181"/>
    </row>
  </sheetData>
  <sheetProtection algorithmName="SHA-512" hashValue="0otMXrub5fpMKL+AJPbzuBUAnAaVx7Dh2hrIJ2rNuezbpUv5NnELvZgaE6bhTijC8uNAEzEAlJsaIZGZxGC/aA==" saltValue="J/zSCjuU+r5tvqY98hLyFQ==" spinCount="100000" sheet="1" objects="1" scenarios="1"/>
  <mergeCells count="83">
    <mergeCell ref="C20:J20"/>
    <mergeCell ref="C23:F23"/>
    <mergeCell ref="C24:F24"/>
    <mergeCell ref="I24:J24"/>
    <mergeCell ref="C25:F25"/>
    <mergeCell ref="I25:J25"/>
    <mergeCell ref="I23:K23"/>
    <mergeCell ref="C27:K27"/>
    <mergeCell ref="A46:D46"/>
    <mergeCell ref="E46:K46"/>
    <mergeCell ref="A47:D47"/>
    <mergeCell ref="E47:K47"/>
    <mergeCell ref="A34:K34"/>
    <mergeCell ref="C31:K31"/>
    <mergeCell ref="A40:K40"/>
    <mergeCell ref="A42:K42"/>
    <mergeCell ref="A44:D44"/>
    <mergeCell ref="E44:K44"/>
    <mergeCell ref="A45:D45"/>
    <mergeCell ref="E45:K45"/>
    <mergeCell ref="C29:K29"/>
    <mergeCell ref="C30:K30"/>
    <mergeCell ref="A18:B18"/>
    <mergeCell ref="A19:B19"/>
    <mergeCell ref="A1:I1"/>
    <mergeCell ref="J1:K1"/>
    <mergeCell ref="A2:B2"/>
    <mergeCell ref="I2:K2"/>
    <mergeCell ref="A9:K9"/>
    <mergeCell ref="I12:K12"/>
    <mergeCell ref="I13:K13"/>
    <mergeCell ref="I14:K14"/>
    <mergeCell ref="I15:K15"/>
    <mergeCell ref="I16:K16"/>
    <mergeCell ref="C19:K19"/>
    <mergeCell ref="I11:K11"/>
    <mergeCell ref="C18:K18"/>
    <mergeCell ref="A85:K85"/>
    <mergeCell ref="A37:K37"/>
    <mergeCell ref="A38:K38"/>
    <mergeCell ref="A66:K66"/>
    <mergeCell ref="A69:K69"/>
    <mergeCell ref="A72:K72"/>
    <mergeCell ref="A78:K78"/>
    <mergeCell ref="A79:K79"/>
    <mergeCell ref="A82:F82"/>
    <mergeCell ref="G82:K83"/>
    <mergeCell ref="B83:F83"/>
    <mergeCell ref="A68:K68"/>
    <mergeCell ref="A74:C76"/>
    <mergeCell ref="D74:K76"/>
    <mergeCell ref="A80:K80"/>
    <mergeCell ref="A48:D48"/>
    <mergeCell ref="A50:D50"/>
    <mergeCell ref="E50:K50"/>
    <mergeCell ref="A49:D49"/>
    <mergeCell ref="E49:K49"/>
    <mergeCell ref="E48:K48"/>
    <mergeCell ref="A51:D51"/>
    <mergeCell ref="E51:K51"/>
    <mergeCell ref="A52:D52"/>
    <mergeCell ref="E52:K52"/>
    <mergeCell ref="A53:D53"/>
    <mergeCell ref="E53:K53"/>
    <mergeCell ref="A54:D54"/>
    <mergeCell ref="E54:K54"/>
    <mergeCell ref="A55:D55"/>
    <mergeCell ref="E55:K55"/>
    <mergeCell ref="A56:D56"/>
    <mergeCell ref="E56:K56"/>
    <mergeCell ref="A57:D57"/>
    <mergeCell ref="E57:K57"/>
    <mergeCell ref="A58:D58"/>
    <mergeCell ref="E58:K58"/>
    <mergeCell ref="A59:D59"/>
    <mergeCell ref="E59:K59"/>
    <mergeCell ref="A71:K71"/>
    <mergeCell ref="A60:D60"/>
    <mergeCell ref="E60:K60"/>
    <mergeCell ref="A61:D61"/>
    <mergeCell ref="E61:K61"/>
    <mergeCell ref="A70:K70"/>
    <mergeCell ref="A67:K67"/>
  </mergeCells>
  <conditionalFormatting sqref="A68:K68 A66:A67">
    <cfRule type="containsBlanks" dxfId="4" priority="4">
      <formula>LEN(TRIM(A66))=0</formula>
    </cfRule>
  </conditionalFormatting>
  <conditionalFormatting sqref="C27">
    <cfRule type="containsBlanks" dxfId="3" priority="5">
      <formula>LEN(TRIM(C27))=0</formula>
    </cfRule>
  </conditionalFormatting>
  <conditionalFormatting sqref="J1:K1">
    <cfRule type="containsBlanks" dxfId="2" priority="3">
      <formula>LEN(TRIM(J1))=0</formula>
    </cfRule>
  </conditionalFormatting>
  <conditionalFormatting sqref="A69:K71">
    <cfRule type="containsBlanks" dxfId="1" priority="2">
      <formula>LEN(TRIM(A69))=0</formula>
    </cfRule>
  </conditionalFormatting>
  <conditionalFormatting sqref="A72:K72">
    <cfRule type="containsBlanks" dxfId="0" priority="1">
      <formula>LEN(TRIM(A72))=0</formula>
    </cfRule>
  </conditionalFormatting>
  <pageMargins left="0.7" right="0.7" top="0.75" bottom="0.75" header="0.3" footer="0.3"/>
  <pageSetup scale="91" fitToHeight="0" orientation="portrait" horizontalDpi="300" verticalDpi="300" r:id="rId1"/>
  <rowBreaks count="1" manualBreakCount="1">
    <brk id="35" max="1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DF748-A419-4A38-B9C3-7AE9D48286A1}">
  <sheetPr>
    <pageSetUpPr fitToPage="1"/>
  </sheetPr>
  <dimension ref="A1:B82"/>
  <sheetViews>
    <sheetView topLeftCell="A10" zoomScale="85" zoomScaleNormal="85" workbookViewId="0">
      <selection activeCell="A17" sqref="A17"/>
    </sheetView>
  </sheetViews>
  <sheetFormatPr defaultColWidth="8.7265625" defaultRowHeight="13.5" x14ac:dyDescent="0.3"/>
  <cols>
    <col min="1" max="1" width="14.1796875" style="237" bestFit="1" customWidth="1"/>
    <col min="2" max="2" width="119.453125" style="237" customWidth="1"/>
    <col min="3" max="16384" width="8.7265625" style="237"/>
  </cols>
  <sheetData>
    <row r="1" spans="1:2" x14ac:dyDescent="0.3">
      <c r="A1" s="235"/>
      <c r="B1" s="236"/>
    </row>
    <row r="2" spans="1:2" x14ac:dyDescent="0.3">
      <c r="A2" s="281" t="s">
        <v>18</v>
      </c>
      <c r="B2" s="239" t="str">
        <f ca="1">CELL("filename")</f>
        <v>https://nistgov.sharepoint.com/sites/OWM/Shared Documents/0. Program -- Laboratory Metrology/PT QMS Files 2023 - Drafts for Review/Template Excel Files/[pt-plan-template-20230301.xlsx]QMS Reference</v>
      </c>
    </row>
    <row r="3" spans="1:2" ht="28" customHeight="1" thickBot="1" x14ac:dyDescent="0.35">
      <c r="A3" s="281" t="s">
        <v>19</v>
      </c>
      <c r="B3" s="280" t="s">
        <v>20</v>
      </c>
    </row>
    <row r="4" spans="1:2" ht="182.15" customHeight="1" thickTop="1" x14ac:dyDescent="0.3">
      <c r="A4" s="240" t="s">
        <v>21</v>
      </c>
      <c r="B4" s="241" t="s">
        <v>22</v>
      </c>
    </row>
    <row r="5" spans="1:2" ht="69.650000000000006" customHeight="1" thickBot="1" x14ac:dyDescent="0.35">
      <c r="A5" s="242" t="s">
        <v>23</v>
      </c>
      <c r="B5" s="243" t="s">
        <v>24</v>
      </c>
    </row>
    <row r="6" spans="1:2" ht="19" customHeight="1" thickTop="1" x14ac:dyDescent="0.3">
      <c r="A6" s="244"/>
      <c r="B6" s="245"/>
    </row>
    <row r="7" spans="1:2" ht="54" customHeight="1" x14ac:dyDescent="0.3">
      <c r="A7" s="268" t="s">
        <v>25</v>
      </c>
      <c r="B7" s="269" t="s">
        <v>26</v>
      </c>
    </row>
    <row r="8" spans="1:2" ht="14.5" x14ac:dyDescent="0.35">
      <c r="A8" s="22">
        <v>1</v>
      </c>
      <c r="B8" s="275" t="s">
        <v>27</v>
      </c>
    </row>
    <row r="9" spans="1:2" ht="14.5" x14ac:dyDescent="0.35">
      <c r="A9" s="22">
        <v>2</v>
      </c>
      <c r="B9" s="275" t="s">
        <v>28</v>
      </c>
    </row>
    <row r="10" spans="1:2" ht="43.5" x14ac:dyDescent="0.3">
      <c r="A10" s="22">
        <v>3</v>
      </c>
      <c r="B10" s="276" t="s">
        <v>29</v>
      </c>
    </row>
    <row r="11" spans="1:2" ht="14.5" x14ac:dyDescent="0.35">
      <c r="A11" s="22">
        <v>4</v>
      </c>
      <c r="B11" s="277" t="s">
        <v>30</v>
      </c>
    </row>
    <row r="12" spans="1:2" ht="14.5" x14ac:dyDescent="0.35">
      <c r="A12" s="22">
        <v>5</v>
      </c>
      <c r="B12" s="277" t="s">
        <v>31</v>
      </c>
    </row>
    <row r="13" spans="1:2" ht="29" x14ac:dyDescent="0.35">
      <c r="A13" s="22">
        <v>6</v>
      </c>
      <c r="B13" s="277" t="s">
        <v>32</v>
      </c>
    </row>
    <row r="14" spans="1:2" ht="50" x14ac:dyDescent="0.3">
      <c r="A14" s="278">
        <v>7</v>
      </c>
      <c r="B14" s="279" t="s">
        <v>33</v>
      </c>
    </row>
    <row r="15" spans="1:2" ht="29" x14ac:dyDescent="0.35">
      <c r="A15" s="22">
        <v>8</v>
      </c>
      <c r="B15" s="277" t="s">
        <v>34</v>
      </c>
    </row>
    <row r="16" spans="1:2" ht="25" x14ac:dyDescent="0.3">
      <c r="A16" s="270">
        <v>9</v>
      </c>
      <c r="B16" s="271" t="s">
        <v>35</v>
      </c>
    </row>
    <row r="17" spans="1:2" x14ac:dyDescent="0.3">
      <c r="A17" s="272"/>
      <c r="B17" s="271"/>
    </row>
    <row r="18" spans="1:2" x14ac:dyDescent="0.3">
      <c r="A18" s="272"/>
      <c r="B18" s="271"/>
    </row>
    <row r="19" spans="1:2" x14ac:dyDescent="0.3">
      <c r="A19" s="272"/>
      <c r="B19" s="271"/>
    </row>
    <row r="20" spans="1:2" x14ac:dyDescent="0.3">
      <c r="A20" s="272"/>
      <c r="B20" s="271"/>
    </row>
    <row r="21" spans="1:2" x14ac:dyDescent="0.3">
      <c r="A21" s="272"/>
      <c r="B21" s="273"/>
    </row>
    <row r="22" spans="1:2" x14ac:dyDescent="0.3">
      <c r="A22" s="272"/>
      <c r="B22" s="271"/>
    </row>
    <row r="23" spans="1:2" x14ac:dyDescent="0.3">
      <c r="A23" s="272"/>
      <c r="B23" s="271"/>
    </row>
    <row r="24" spans="1:2" x14ac:dyDescent="0.3">
      <c r="A24" s="272"/>
      <c r="B24" s="271"/>
    </row>
    <row r="25" spans="1:2" ht="12" customHeight="1" x14ac:dyDescent="0.3">
      <c r="A25" s="272"/>
      <c r="B25" s="271"/>
    </row>
    <row r="26" spans="1:2" x14ac:dyDescent="0.3">
      <c r="A26" s="272"/>
      <c r="B26" s="271"/>
    </row>
    <row r="27" spans="1:2" ht="15" customHeight="1" x14ac:dyDescent="0.3">
      <c r="A27" s="272"/>
      <c r="B27" s="271"/>
    </row>
    <row r="28" spans="1:2" x14ac:dyDescent="0.3">
      <c r="A28" s="272"/>
      <c r="B28" s="274"/>
    </row>
    <row r="29" spans="1:2" ht="15" customHeight="1" x14ac:dyDescent="0.3">
      <c r="A29" s="272"/>
      <c r="B29" s="271"/>
    </row>
    <row r="30" spans="1:2" ht="15" customHeight="1" x14ac:dyDescent="0.3">
      <c r="A30" s="272"/>
      <c r="B30" s="271"/>
    </row>
    <row r="31" spans="1:2" ht="15" customHeight="1" x14ac:dyDescent="0.3">
      <c r="A31" s="272"/>
      <c r="B31" s="271"/>
    </row>
    <row r="32" spans="1:2" ht="15" customHeight="1" x14ac:dyDescent="0.3">
      <c r="A32" s="272"/>
      <c r="B32" s="271"/>
    </row>
    <row r="33" spans="1:2" ht="15" customHeight="1" x14ac:dyDescent="0.3">
      <c r="A33" s="272"/>
      <c r="B33" s="271"/>
    </row>
    <row r="34" spans="1:2" ht="15" customHeight="1" x14ac:dyDescent="0.3">
      <c r="A34" s="272"/>
      <c r="B34" s="271"/>
    </row>
    <row r="35" spans="1:2" ht="15" customHeight="1" x14ac:dyDescent="0.3">
      <c r="A35" s="272"/>
      <c r="B35" s="271"/>
    </row>
    <row r="36" spans="1:2" ht="15" customHeight="1" x14ac:dyDescent="0.3">
      <c r="A36" s="235"/>
      <c r="B36" s="246"/>
    </row>
    <row r="37" spans="1:2" ht="15" customHeight="1" x14ac:dyDescent="0.3">
      <c r="A37" s="235"/>
      <c r="B37" s="236"/>
    </row>
    <row r="38" spans="1:2" ht="15" customHeight="1" x14ac:dyDescent="0.3">
      <c r="A38" s="235"/>
      <c r="B38" s="246"/>
    </row>
    <row r="39" spans="1:2" ht="15" customHeight="1" x14ac:dyDescent="0.3">
      <c r="A39" s="235"/>
      <c r="B39" s="236"/>
    </row>
    <row r="40" spans="1:2" ht="15" customHeight="1" x14ac:dyDescent="0.3">
      <c r="A40" s="235"/>
      <c r="B40" s="246"/>
    </row>
    <row r="41" spans="1:2" ht="15" customHeight="1" x14ac:dyDescent="0.3">
      <c r="A41" s="235"/>
    </row>
    <row r="42" spans="1:2" ht="15" customHeight="1" x14ac:dyDescent="0.3">
      <c r="A42" s="238"/>
    </row>
    <row r="43" spans="1:2" ht="15" customHeight="1" x14ac:dyDescent="0.3">
      <c r="A43" s="235"/>
      <c r="B43" s="236"/>
    </row>
    <row r="44" spans="1:2" ht="15" customHeight="1" x14ac:dyDescent="0.3">
      <c r="A44" s="247"/>
      <c r="B44" s="248"/>
    </row>
    <row r="45" spans="1:2" ht="15" customHeight="1" x14ac:dyDescent="0.3">
      <c r="A45" s="249"/>
      <c r="B45" s="236"/>
    </row>
    <row r="46" spans="1:2" ht="15" customHeight="1" x14ac:dyDescent="0.3">
      <c r="A46" s="249"/>
      <c r="B46" s="236"/>
    </row>
    <row r="47" spans="1:2" ht="15" customHeight="1" x14ac:dyDescent="0.3">
      <c r="A47" s="249"/>
      <c r="B47" s="236"/>
    </row>
    <row r="48" spans="1:2" ht="15" customHeight="1" x14ac:dyDescent="0.3">
      <c r="A48" s="249"/>
      <c r="B48" s="236"/>
    </row>
    <row r="49" spans="1:2" ht="15" customHeight="1" x14ac:dyDescent="0.3">
      <c r="A49" s="249"/>
      <c r="B49" s="236"/>
    </row>
    <row r="50" spans="1:2" ht="15" customHeight="1" x14ac:dyDescent="0.3">
      <c r="A50" s="249"/>
      <c r="B50" s="236"/>
    </row>
    <row r="51" spans="1:2" ht="15" customHeight="1" x14ac:dyDescent="0.3">
      <c r="A51" s="249"/>
      <c r="B51" s="236"/>
    </row>
    <row r="52" spans="1:2" ht="15" customHeight="1" x14ac:dyDescent="0.3">
      <c r="A52" s="249"/>
      <c r="B52" s="236"/>
    </row>
    <row r="53" spans="1:2" ht="15" customHeight="1" x14ac:dyDescent="0.3">
      <c r="A53" s="249"/>
      <c r="B53" s="236"/>
    </row>
    <row r="54" spans="1:2" ht="15" customHeight="1" x14ac:dyDescent="0.3">
      <c r="A54" s="249"/>
      <c r="B54" s="236"/>
    </row>
    <row r="55" spans="1:2" ht="15" customHeight="1" x14ac:dyDescent="0.3">
      <c r="A55" s="249"/>
      <c r="B55" s="236"/>
    </row>
    <row r="56" spans="1:2" ht="15" customHeight="1" x14ac:dyDescent="0.3">
      <c r="A56" s="249"/>
      <c r="B56" s="236"/>
    </row>
    <row r="57" spans="1:2" ht="15" customHeight="1" x14ac:dyDescent="0.3"/>
    <row r="58" spans="1:2" ht="15" customHeight="1" x14ac:dyDescent="0.3">
      <c r="B58" s="236"/>
    </row>
    <row r="59" spans="1:2" ht="15" customHeight="1" x14ac:dyDescent="0.3">
      <c r="B59" s="236"/>
    </row>
    <row r="60" spans="1:2" ht="15" customHeight="1" x14ac:dyDescent="0.3">
      <c r="B60" s="236"/>
    </row>
    <row r="61" spans="1:2" ht="15" customHeight="1" x14ac:dyDescent="0.3">
      <c r="B61" s="236" t="s">
        <v>36</v>
      </c>
    </row>
    <row r="64" spans="1:2" x14ac:dyDescent="0.3">
      <c r="B64" s="236"/>
    </row>
    <row r="71" spans="2:2" ht="14" thickBot="1" x14ac:dyDescent="0.35"/>
    <row r="72" spans="2:2" ht="14" thickTop="1" x14ac:dyDescent="0.3">
      <c r="B72" s="250" t="s">
        <v>37</v>
      </c>
    </row>
    <row r="73" spans="2:2" ht="27" x14ac:dyDescent="0.3">
      <c r="B73" s="251" t="s">
        <v>38</v>
      </c>
    </row>
    <row r="74" spans="2:2" ht="25.5" customHeight="1" x14ac:dyDescent="0.3">
      <c r="B74" s="252" t="s">
        <v>39</v>
      </c>
    </row>
    <row r="75" spans="2:2" ht="38.25" customHeight="1" x14ac:dyDescent="0.3">
      <c r="B75" s="252" t="s">
        <v>40</v>
      </c>
    </row>
    <row r="76" spans="2:2" ht="57.75" customHeight="1" x14ac:dyDescent="0.3">
      <c r="B76" s="252" t="s">
        <v>41</v>
      </c>
    </row>
    <row r="77" spans="2:2" ht="55.5" customHeight="1" x14ac:dyDescent="0.3">
      <c r="B77" s="252" t="s">
        <v>42</v>
      </c>
    </row>
    <row r="78" spans="2:2" ht="96.75" customHeight="1" x14ac:dyDescent="0.3">
      <c r="B78" s="252" t="s">
        <v>43</v>
      </c>
    </row>
    <row r="79" spans="2:2" ht="56.25" customHeight="1" x14ac:dyDescent="0.3">
      <c r="B79" s="252" t="s">
        <v>44</v>
      </c>
    </row>
    <row r="80" spans="2:2" ht="58.5" customHeight="1" x14ac:dyDescent="0.3">
      <c r="B80" s="252" t="s">
        <v>45</v>
      </c>
    </row>
    <row r="81" spans="2:2" ht="78.75" customHeight="1" thickBot="1" x14ac:dyDescent="0.35">
      <c r="B81" s="253" t="s">
        <v>46</v>
      </c>
    </row>
    <row r="82" spans="2:2" ht="14" thickTop="1" x14ac:dyDescent="0.3"/>
  </sheetData>
  <sheetProtection algorithmName="SHA-512" hashValue="04AMaImzWzGrw5+lWsp09UN+kyLjLhibVEcHf5XDGoq7Jg8FHyhO+tfN8rnQjymymx6ozcRAqR9mH/HBw0J7KQ==" saltValue="C1NeGDhXyN2sjgJ32UtdaA==" spinCount="100000" sheet="1" objects="1" scenarios="1"/>
  <hyperlinks>
    <hyperlink ref="A5" r:id="rId1" xr:uid="{1B12D1B2-CE38-4D1E-8EBA-AF10C7658AEC}"/>
  </hyperlinks>
  <printOptions horizontalCentered="1"/>
  <pageMargins left="0.75" right="0.75" top="0.75" bottom="0.75" header="0.5" footer="0.5"/>
  <pageSetup scale="86" fitToHeight="0" orientation="portrait" r:id="rId2"/>
  <headerFooter>
    <oddHeader>&amp;A</oddHeader>
    <oddFooter>&amp;L&amp;F&amp;R&amp;P of &amp;N</oddFooter>
  </headerFooter>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sheetPr>
  <dimension ref="B4:B6"/>
  <sheetViews>
    <sheetView workbookViewId="0">
      <selection activeCell="D10" sqref="D10"/>
    </sheetView>
  </sheetViews>
  <sheetFormatPr defaultRowHeight="14.5" x14ac:dyDescent="0.35"/>
  <sheetData>
    <row r="4" spans="2:2" ht="28.5" x14ac:dyDescent="0.65">
      <c r="B4" s="19" t="s">
        <v>47</v>
      </c>
    </row>
    <row r="5" spans="2:2" x14ac:dyDescent="0.35">
      <c r="B5" s="98" t="s">
        <v>721</v>
      </c>
    </row>
    <row r="6" spans="2:2" x14ac:dyDescent="0.35">
      <c r="B6" t="s">
        <v>48</v>
      </c>
    </row>
  </sheetData>
  <sheetProtection algorithmName="SHA-512" hashValue="M8GS3SrFFswNb07VeykZ5QUSs+Er/rVq4wv211AFgM/0Up/ujAxD6oW6IR7fjqOtqlexvSHJvBhDUV+6IUKJyg==" saltValue="CG4ktoPFAPnfPSQT9c0tO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1"/>
    <pageSetUpPr fitToPage="1"/>
  </sheetPr>
  <dimension ref="A1:J12"/>
  <sheetViews>
    <sheetView zoomScale="70" zoomScaleNormal="70" workbookViewId="0">
      <selection activeCell="B1" sqref="B1"/>
    </sheetView>
  </sheetViews>
  <sheetFormatPr defaultRowHeight="14.5" x14ac:dyDescent="0.35"/>
  <cols>
    <col min="1" max="1" width="2" customWidth="1"/>
    <col min="2" max="2" width="10.7265625" customWidth="1"/>
    <col min="3" max="3" width="21.1796875" customWidth="1"/>
    <col min="4" max="6" width="30.1796875" customWidth="1"/>
    <col min="7" max="7" width="30.1796875" style="7" customWidth="1"/>
    <col min="8" max="8" width="30.1796875" customWidth="1"/>
  </cols>
  <sheetData>
    <row r="1" spans="1:10" x14ac:dyDescent="0.35">
      <c r="I1" s="3"/>
    </row>
    <row r="2" spans="1:10" x14ac:dyDescent="0.35">
      <c r="D2" s="303" t="s">
        <v>49</v>
      </c>
      <c r="E2" s="303"/>
      <c r="F2" s="303"/>
      <c r="G2" s="303"/>
      <c r="H2" s="303"/>
      <c r="I2" s="3"/>
    </row>
    <row r="3" spans="1:10" ht="15" thickBot="1" x14ac:dyDescent="0.4">
      <c r="A3" s="1"/>
      <c r="B3" s="1" t="s">
        <v>50</v>
      </c>
      <c r="C3" s="1" t="s">
        <v>51</v>
      </c>
      <c r="D3" s="1" t="s">
        <v>52</v>
      </c>
      <c r="E3" s="1" t="s">
        <v>53</v>
      </c>
      <c r="F3" s="1" t="s">
        <v>54</v>
      </c>
      <c r="G3" s="1" t="s">
        <v>55</v>
      </c>
      <c r="H3" s="1" t="s">
        <v>56</v>
      </c>
      <c r="I3" s="3"/>
    </row>
    <row r="4" spans="1:10" ht="56.25" customHeight="1" x14ac:dyDescent="0.35">
      <c r="B4" s="298" t="s">
        <v>57</v>
      </c>
      <c r="C4" s="70" t="s">
        <v>58</v>
      </c>
      <c r="D4" s="309" t="s">
        <v>59</v>
      </c>
      <c r="E4" s="304" t="s">
        <v>60</v>
      </c>
      <c r="F4" s="304" t="s">
        <v>61</v>
      </c>
      <c r="G4" s="301" t="s">
        <v>62</v>
      </c>
      <c r="H4" s="306" t="s">
        <v>63</v>
      </c>
    </row>
    <row r="5" spans="1:10" ht="56.25" customHeight="1" x14ac:dyDescent="0.35">
      <c r="B5" s="299"/>
      <c r="C5" s="71" t="s">
        <v>64</v>
      </c>
      <c r="D5" s="310"/>
      <c r="E5" s="305"/>
      <c r="F5" s="308"/>
      <c r="G5" s="302"/>
      <c r="H5" s="307"/>
    </row>
    <row r="6" spans="1:10" ht="102" thickBot="1" x14ac:dyDescent="0.4">
      <c r="B6" s="300"/>
      <c r="C6" s="72" t="s">
        <v>57</v>
      </c>
      <c r="D6" s="311"/>
      <c r="E6" s="79" t="s">
        <v>65</v>
      </c>
      <c r="F6" s="80" t="s">
        <v>66</v>
      </c>
      <c r="G6" s="80" t="s">
        <v>67</v>
      </c>
      <c r="H6" s="81" t="s">
        <v>68</v>
      </c>
    </row>
    <row r="7" spans="1:10" ht="145.5" thickBot="1" x14ac:dyDescent="0.4">
      <c r="B7" s="68" t="s">
        <v>69</v>
      </c>
      <c r="C7" s="73" t="s">
        <v>70</v>
      </c>
      <c r="D7" s="262" t="s">
        <v>71</v>
      </c>
      <c r="E7" s="263" t="s">
        <v>72</v>
      </c>
      <c r="F7" s="263" t="s">
        <v>73</v>
      </c>
      <c r="G7" s="263" t="s">
        <v>74</v>
      </c>
      <c r="H7" s="264" t="s">
        <v>75</v>
      </c>
    </row>
    <row r="8" spans="1:10" ht="116" x14ac:dyDescent="0.35">
      <c r="B8" s="296" t="s">
        <v>76</v>
      </c>
      <c r="C8" s="294" t="s">
        <v>77</v>
      </c>
      <c r="D8" s="258" t="s">
        <v>78</v>
      </c>
      <c r="E8" s="259" t="s">
        <v>79</v>
      </c>
      <c r="F8" s="260" t="s">
        <v>80</v>
      </c>
      <c r="G8" s="260" t="s">
        <v>81</v>
      </c>
      <c r="H8" s="261" t="s">
        <v>82</v>
      </c>
    </row>
    <row r="9" spans="1:10" ht="102" thickBot="1" x14ac:dyDescent="0.4">
      <c r="B9" s="297"/>
      <c r="C9" s="295"/>
      <c r="D9" s="257" t="s">
        <v>83</v>
      </c>
      <c r="E9" s="66" t="s">
        <v>84</v>
      </c>
      <c r="F9" s="67" t="s">
        <v>85</v>
      </c>
      <c r="G9" s="67" t="s">
        <v>86</v>
      </c>
      <c r="H9" s="75" t="s">
        <v>87</v>
      </c>
    </row>
    <row r="10" spans="1:10" ht="44" thickBot="1" x14ac:dyDescent="0.4">
      <c r="B10" s="69" t="s">
        <v>88</v>
      </c>
      <c r="C10" s="74" t="s">
        <v>89</v>
      </c>
      <c r="D10" s="265" t="s">
        <v>90</v>
      </c>
      <c r="E10" s="266" t="s">
        <v>91</v>
      </c>
      <c r="F10" s="266" t="s">
        <v>92</v>
      </c>
      <c r="G10" s="266" t="s">
        <v>93</v>
      </c>
      <c r="H10" s="267" t="s">
        <v>94</v>
      </c>
      <c r="I10" s="6"/>
      <c r="J10" s="6"/>
    </row>
    <row r="11" spans="1:10" x14ac:dyDescent="0.35">
      <c r="G11" s="8"/>
      <c r="I11" s="6"/>
      <c r="J11" s="6"/>
    </row>
    <row r="12" spans="1:10" x14ac:dyDescent="0.35">
      <c r="B12" t="s">
        <v>95</v>
      </c>
      <c r="G12" s="8"/>
      <c r="I12" s="6"/>
      <c r="J12" s="6"/>
    </row>
  </sheetData>
  <sheetProtection algorithmName="SHA-512" hashValue="hxaj6bCeYWPfGzXt/tXwoxEdPcY+HpyoC9hJaWpNVRmPs5I7Z4TxBGQZbg+8PPWyI4np67l54pvY/3blMujiDA==" saltValue="04n7VlmRevcFAIBYsBRYrw==" spinCount="100000" sheet="1" objects="1" scenarios="1"/>
  <mergeCells count="9">
    <mergeCell ref="C8:C9"/>
    <mergeCell ref="B8:B9"/>
    <mergeCell ref="B4:B6"/>
    <mergeCell ref="G4:G5"/>
    <mergeCell ref="D2:H2"/>
    <mergeCell ref="E4:E5"/>
    <mergeCell ref="H4:H5"/>
    <mergeCell ref="F4:F5"/>
    <mergeCell ref="D4:D6"/>
  </mergeCells>
  <pageMargins left="0.25" right="0.25" top="0.75" bottom="0.75" header="0.3" footer="0.3"/>
  <pageSetup scale="74"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61"/>
    <pageSetUpPr fitToPage="1"/>
  </sheetPr>
  <dimension ref="A1:U181"/>
  <sheetViews>
    <sheetView tabSelected="1" zoomScaleNormal="100" zoomScalePageLayoutView="70" workbookViewId="0">
      <selection activeCell="C7" sqref="C7"/>
    </sheetView>
  </sheetViews>
  <sheetFormatPr defaultRowHeight="14.5" x14ac:dyDescent="0.35"/>
  <cols>
    <col min="1" max="1" width="4.26953125" customWidth="1"/>
    <col min="2" max="2" width="27" customWidth="1"/>
    <col min="3" max="3" width="22.81640625" customWidth="1"/>
    <col min="4" max="4" width="25.1796875" customWidth="1"/>
    <col min="5" max="5" width="30.26953125" customWidth="1"/>
    <col min="6" max="6" width="19.54296875" customWidth="1"/>
    <col min="7" max="7" width="13.26953125" bestFit="1" customWidth="1"/>
    <col min="8" max="8" width="13" customWidth="1"/>
    <col min="9" max="9" width="55.81640625" customWidth="1"/>
    <col min="10" max="10" width="2.1796875" customWidth="1"/>
    <col min="11" max="12" width="9.1796875" style="1"/>
    <col min="13" max="13" width="20" style="1" bestFit="1" customWidth="1"/>
    <col min="14" max="14" width="20" style="1" customWidth="1"/>
    <col min="15" max="15" width="14.453125" bestFit="1" customWidth="1"/>
    <col min="16" max="16" width="14" bestFit="1" customWidth="1"/>
    <col min="17" max="17" width="30" bestFit="1" customWidth="1"/>
    <col min="18" max="18" width="12.453125" bestFit="1" customWidth="1"/>
    <col min="19" max="19" width="13.26953125" bestFit="1" customWidth="1"/>
  </cols>
  <sheetData>
    <row r="1" spans="2:12" ht="21" x14ac:dyDescent="0.5">
      <c r="B1" s="28" t="s">
        <v>96</v>
      </c>
      <c r="J1" s="41"/>
    </row>
    <row r="2" spans="2:12" ht="21" x14ac:dyDescent="0.5">
      <c r="B2" s="28" t="s">
        <v>97</v>
      </c>
      <c r="J2" s="41"/>
    </row>
    <row r="3" spans="2:12" x14ac:dyDescent="0.35">
      <c r="J3" s="41"/>
    </row>
    <row r="4" spans="2:12" ht="18.5" x14ac:dyDescent="0.35">
      <c r="B4" s="103" t="s">
        <v>98</v>
      </c>
      <c r="C4" s="312" t="str">
        <f>CONCATENATE(IF(C7="National","NAT",C7),"-",IF(C8=2018,18,IF(C8=2019,19,IF(C8=2020,20,IF(C8=2021,21,IF(C8=2022,22,IF(C8=2022,22,IF(C8=2023,23,IF(C8=2024,24,IF(C8=2025,25,IF(C8=2026,26,IF(C8=2027,27,IF(C8=2028,28,IF(C8=2029,29,IF(C8=2030,30,"")))))))))))))),"-",IF(C9="Mass Echelon I","MI",IF(C9="Mass Echelon II","MII",IF(C9="Mass Echelon III","MIII",IF(C9="Volume Echelon I, VG","VG",IF(C9="Volume Echelon II, VT","VT",IF(C9="Length, Tape","LT",IF(C9="Length, Ruler","LR",IF(C9="Temperature Class I","T1",IF(C9="Temperature Class II","T2",IF(C9="Temperature Class III","T3",IF(C9="Temperature Class IV","T4",IF(C9="Frequency","FF",IF(C9="Time","FT",IF(C9="Hydrometer","H",IF(C9="Grain Moisture","GM",IF(C9="Wheel Load Weigher","WW","")))))))))))))))),"-",IF(C10="US Customary","US",IF(C10="Metric","M","")),"-",C11)</f>
        <v>----</v>
      </c>
      <c r="D4" s="313"/>
      <c r="J4" s="41"/>
      <c r="L4" s="202"/>
    </row>
    <row r="5" spans="2:12" ht="18.5" x14ac:dyDescent="0.35">
      <c r="B5" s="203"/>
      <c r="C5" s="203"/>
      <c r="D5" s="203"/>
      <c r="J5" s="41"/>
      <c r="L5" s="202"/>
    </row>
    <row r="6" spans="2:12" x14ac:dyDescent="0.35">
      <c r="B6" s="206" t="s">
        <v>99</v>
      </c>
      <c r="J6" s="41"/>
      <c r="L6" s="202"/>
    </row>
    <row r="7" spans="2:12" x14ac:dyDescent="0.35">
      <c r="B7" s="55" t="s">
        <v>100</v>
      </c>
      <c r="C7" s="82"/>
      <c r="J7" s="41"/>
    </row>
    <row r="8" spans="2:12" x14ac:dyDescent="0.35">
      <c r="B8" s="55" t="s">
        <v>101</v>
      </c>
      <c r="C8" s="82"/>
      <c r="J8" s="41"/>
    </row>
    <row r="9" spans="2:12" x14ac:dyDescent="0.35">
      <c r="B9" s="55" t="s">
        <v>102</v>
      </c>
      <c r="C9" s="82"/>
      <c r="J9" s="41"/>
    </row>
    <row r="10" spans="2:12" x14ac:dyDescent="0.35">
      <c r="B10" s="55" t="s">
        <v>103</v>
      </c>
      <c r="C10" s="82"/>
      <c r="J10" s="41"/>
    </row>
    <row r="11" spans="2:12" x14ac:dyDescent="0.35">
      <c r="B11" s="55" t="s">
        <v>104</v>
      </c>
      <c r="C11" s="82"/>
      <c r="J11" s="41"/>
    </row>
    <row r="12" spans="2:12" x14ac:dyDescent="0.35">
      <c r="B12" s="55" t="s">
        <v>105</v>
      </c>
      <c r="C12" s="82"/>
      <c r="J12" s="41"/>
    </row>
    <row r="13" spans="2:12" x14ac:dyDescent="0.35">
      <c r="J13" s="41"/>
    </row>
    <row r="14" spans="2:12" x14ac:dyDescent="0.35">
      <c r="B14" s="205" t="s">
        <v>106</v>
      </c>
      <c r="C14" s="9" t="s">
        <v>107</v>
      </c>
      <c r="D14" s="9" t="s">
        <v>108</v>
      </c>
      <c r="E14" s="9" t="s">
        <v>109</v>
      </c>
      <c r="F14" s="9" t="s">
        <v>110</v>
      </c>
      <c r="J14" s="41"/>
    </row>
    <row r="15" spans="2:12" x14ac:dyDescent="0.35">
      <c r="B15" s="55" t="s">
        <v>111</v>
      </c>
      <c r="C15" s="106"/>
      <c r="D15" s="106"/>
      <c r="E15" s="106"/>
      <c r="F15" s="106"/>
      <c r="J15" s="41"/>
    </row>
    <row r="16" spans="2:12" x14ac:dyDescent="0.35">
      <c r="B16" s="55" t="s">
        <v>112</v>
      </c>
      <c r="C16" s="106"/>
      <c r="D16" s="106"/>
      <c r="E16" s="106"/>
      <c r="F16" s="106"/>
      <c r="J16" s="41"/>
    </row>
    <row r="17" spans="1:10" x14ac:dyDescent="0.35">
      <c r="B17" s="55" t="s">
        <v>113</v>
      </c>
      <c r="C17" s="106"/>
      <c r="D17" s="106"/>
      <c r="E17" s="106"/>
      <c r="F17" s="106"/>
      <c r="J17" s="41"/>
    </row>
    <row r="18" spans="1:10" x14ac:dyDescent="0.35">
      <c r="B18" s="55" t="s">
        <v>114</v>
      </c>
      <c r="C18" s="106"/>
      <c r="D18" s="106"/>
      <c r="E18" s="106"/>
      <c r="F18" s="106"/>
      <c r="J18" s="41"/>
    </row>
    <row r="19" spans="1:10" x14ac:dyDescent="0.35">
      <c r="B19" s="55" t="s">
        <v>115</v>
      </c>
      <c r="C19" s="106"/>
      <c r="D19" s="223" t="str">
        <f>IF(C19&gt;0,VLOOKUP(C19,O87:R95,2,FALSE),"---")</f>
        <v>---</v>
      </c>
      <c r="E19" s="223" t="str">
        <f>IF(C19&gt;0,VLOOKUP(C19,O87:R95,3,FALSE),"---")</f>
        <v>---</v>
      </c>
      <c r="F19" s="223" t="str">
        <f>IF(C19&gt;0,VLOOKUP(C19,O87:R95,4,FALSE),"---")</f>
        <v>---</v>
      </c>
      <c r="J19" s="41"/>
    </row>
    <row r="20" spans="1:10" x14ac:dyDescent="0.35">
      <c r="B20" s="55" t="s">
        <v>116</v>
      </c>
      <c r="C20" s="106"/>
      <c r="D20" s="222" t="str">
        <f>IF(C20&gt;0,VLOOKUP(C20,O100:R105,2,FALSE),"---")</f>
        <v>---</v>
      </c>
      <c r="E20" s="223" t="str">
        <f>IF(C20&gt;0,VLOOKUP(C20,O100:R105,3,FALSE),"---")</f>
        <v>---</v>
      </c>
      <c r="F20" s="223" t="str">
        <f>IF(C20&gt;0,VLOOKUP(C20,O100:R105,4,FALSE),"---")</f>
        <v>---</v>
      </c>
      <c r="J20" s="41"/>
    </row>
    <row r="21" spans="1:10" x14ac:dyDescent="0.35">
      <c r="B21" s="55" t="s">
        <v>117</v>
      </c>
      <c r="C21" s="106"/>
      <c r="D21" s="222" t="str">
        <f>IF(C21&gt;0,VLOOKUP(C21,O100:R105,2,FALSE),"---")</f>
        <v>---</v>
      </c>
      <c r="E21" s="223" t="str">
        <f>IF(C21&gt;0,VLOOKUP(C21,O100:R105,3,FALSE),"---")</f>
        <v>---</v>
      </c>
      <c r="F21" s="223" t="str">
        <f>IF(C21&gt;0,VLOOKUP(C21,O100:R105,4,FALSE),"---")</f>
        <v>---</v>
      </c>
      <c r="J21" s="41"/>
    </row>
    <row r="22" spans="1:10" x14ac:dyDescent="0.35">
      <c r="B22" s="55" t="s">
        <v>118</v>
      </c>
      <c r="C22" s="106"/>
      <c r="D22" s="106"/>
      <c r="E22" s="106"/>
      <c r="F22" s="106"/>
      <c r="J22" s="41"/>
    </row>
    <row r="23" spans="1:10" x14ac:dyDescent="0.35">
      <c r="J23" s="41"/>
    </row>
    <row r="24" spans="1:10" x14ac:dyDescent="0.35">
      <c r="B24" s="314" t="s">
        <v>119</v>
      </c>
      <c r="C24" s="315"/>
      <c r="D24" s="204" t="s">
        <v>120</v>
      </c>
      <c r="J24" s="41"/>
    </row>
    <row r="25" spans="1:10" x14ac:dyDescent="0.35">
      <c r="B25" s="12"/>
      <c r="C25" s="20" t="s">
        <v>121</v>
      </c>
      <c r="D25" s="109"/>
      <c r="J25" s="41"/>
    </row>
    <row r="26" spans="1:10" x14ac:dyDescent="0.35">
      <c r="B26" s="12"/>
      <c r="C26" s="20" t="s">
        <v>122</v>
      </c>
      <c r="D26" s="109"/>
      <c r="J26" s="41"/>
    </row>
    <row r="27" spans="1:10" x14ac:dyDescent="0.35">
      <c r="B27" s="12"/>
      <c r="C27" s="20" t="s">
        <v>123</v>
      </c>
      <c r="D27" s="109"/>
      <c r="J27" s="41"/>
    </row>
    <row r="28" spans="1:10" x14ac:dyDescent="0.35">
      <c r="B28" s="12"/>
      <c r="C28" s="20" t="s">
        <v>124</v>
      </c>
      <c r="D28" s="110"/>
      <c r="J28" s="41"/>
    </row>
    <row r="29" spans="1:10" x14ac:dyDescent="0.35">
      <c r="J29" s="41"/>
    </row>
    <row r="30" spans="1:10" x14ac:dyDescent="0.35">
      <c r="B30" s="98" t="s">
        <v>125</v>
      </c>
      <c r="G30" s="212" t="s">
        <v>126</v>
      </c>
      <c r="J30" s="41"/>
    </row>
    <row r="31" spans="1:10" ht="15" thickBot="1" x14ac:dyDescent="0.4">
      <c r="A31" s="130" t="s">
        <v>127</v>
      </c>
      <c r="B31" s="130" t="s">
        <v>128</v>
      </c>
      <c r="C31" s="130" t="s">
        <v>129</v>
      </c>
      <c r="D31" s="130" t="s">
        <v>130</v>
      </c>
      <c r="E31" s="130" t="s">
        <v>131</v>
      </c>
      <c r="F31" s="130" t="s">
        <v>132</v>
      </c>
      <c r="G31" s="138" t="s">
        <v>133</v>
      </c>
      <c r="H31" s="138" t="s">
        <v>134</v>
      </c>
      <c r="J31" s="41"/>
    </row>
    <row r="32" spans="1:10" x14ac:dyDescent="0.35">
      <c r="A32" s="1">
        <v>1</v>
      </c>
      <c r="B32" s="83"/>
      <c r="C32" s="129"/>
      <c r="D32" s="129"/>
      <c r="E32" s="129"/>
      <c r="F32" s="129"/>
      <c r="G32" s="129"/>
      <c r="H32" s="129"/>
      <c r="J32" s="41"/>
    </row>
    <row r="33" spans="1:15" x14ac:dyDescent="0.35">
      <c r="A33" s="1">
        <v>2</v>
      </c>
      <c r="B33" s="83"/>
      <c r="C33" s="129"/>
      <c r="D33" s="129"/>
      <c r="E33" s="129"/>
      <c r="F33" s="129"/>
      <c r="G33" s="129"/>
      <c r="H33" s="129"/>
      <c r="J33" s="41"/>
    </row>
    <row r="34" spans="1:15" x14ac:dyDescent="0.35">
      <c r="A34" s="1">
        <v>3</v>
      </c>
      <c r="B34" s="83"/>
      <c r="C34" s="129"/>
      <c r="D34" s="129"/>
      <c r="E34" s="129"/>
      <c r="F34" s="129"/>
      <c r="G34" s="129"/>
      <c r="H34" s="129"/>
      <c r="J34" s="41"/>
    </row>
    <row r="35" spans="1:15" x14ac:dyDescent="0.35">
      <c r="A35" s="1">
        <v>4</v>
      </c>
      <c r="B35" s="83"/>
      <c r="C35" s="129"/>
      <c r="D35" s="129"/>
      <c r="E35" s="129"/>
      <c r="F35" s="129"/>
      <c r="G35" s="129"/>
      <c r="H35" s="129"/>
      <c r="J35" s="41"/>
    </row>
    <row r="36" spans="1:15" x14ac:dyDescent="0.35">
      <c r="A36" s="1">
        <v>5</v>
      </c>
      <c r="B36" s="83"/>
      <c r="C36" s="129"/>
      <c r="D36" s="129"/>
      <c r="E36" s="129"/>
      <c r="F36" s="129"/>
      <c r="G36" s="129"/>
      <c r="H36" s="129"/>
      <c r="J36" s="41"/>
    </row>
    <row r="37" spans="1:15" x14ac:dyDescent="0.35">
      <c r="A37" s="1">
        <v>6</v>
      </c>
      <c r="B37" s="83"/>
      <c r="C37" s="129"/>
      <c r="D37" s="129"/>
      <c r="E37" s="129"/>
      <c r="F37" s="129"/>
      <c r="G37" s="129"/>
      <c r="H37" s="129"/>
      <c r="J37" s="41"/>
    </row>
    <row r="38" spans="1:15" x14ac:dyDescent="0.35">
      <c r="A38" s="1">
        <v>7</v>
      </c>
      <c r="B38" s="83"/>
      <c r="C38" s="129"/>
      <c r="D38" s="129"/>
      <c r="E38" s="129"/>
      <c r="F38" s="129"/>
      <c r="G38" s="129"/>
      <c r="H38" s="129"/>
      <c r="J38" s="41"/>
    </row>
    <row r="39" spans="1:15" x14ac:dyDescent="0.35">
      <c r="A39" s="1">
        <v>8</v>
      </c>
      <c r="B39" s="83"/>
      <c r="C39" s="129"/>
      <c r="D39" s="129"/>
      <c r="E39" s="129"/>
      <c r="F39" s="129"/>
      <c r="G39" s="129"/>
      <c r="H39" s="129"/>
      <c r="J39" s="41"/>
    </row>
    <row r="40" spans="1:15" x14ac:dyDescent="0.35">
      <c r="A40" s="1">
        <v>9</v>
      </c>
      <c r="B40" s="83"/>
      <c r="C40" s="129"/>
      <c r="D40" s="129"/>
      <c r="E40" s="129"/>
      <c r="F40" s="129"/>
      <c r="G40" s="129"/>
      <c r="H40" s="129"/>
      <c r="J40" s="41"/>
    </row>
    <row r="41" spans="1:15" x14ac:dyDescent="0.35">
      <c r="A41" s="1">
        <v>10</v>
      </c>
      <c r="B41" s="83"/>
      <c r="C41" s="129"/>
      <c r="D41" s="129"/>
      <c r="E41" s="129"/>
      <c r="F41" s="129"/>
      <c r="G41" s="129"/>
      <c r="H41" s="129"/>
      <c r="J41" s="41"/>
    </row>
    <row r="42" spans="1:15" x14ac:dyDescent="0.35">
      <c r="A42" s="1">
        <v>11</v>
      </c>
      <c r="B42" s="83"/>
      <c r="C42" s="129"/>
      <c r="D42" s="129"/>
      <c r="E42" s="129"/>
      <c r="F42" s="129"/>
      <c r="G42" s="129"/>
      <c r="H42" s="129"/>
      <c r="J42" s="41"/>
    </row>
    <row r="43" spans="1:15" x14ac:dyDescent="0.35">
      <c r="A43" s="1">
        <v>12</v>
      </c>
      <c r="B43" s="83"/>
      <c r="C43" s="129"/>
      <c r="D43" s="129"/>
      <c r="E43" s="129"/>
      <c r="F43" s="129"/>
      <c r="G43" s="129"/>
      <c r="H43" s="129"/>
      <c r="J43" s="41"/>
    </row>
    <row r="44" spans="1:15" x14ac:dyDescent="0.35">
      <c r="A44" s="1">
        <v>13</v>
      </c>
      <c r="B44" s="83"/>
      <c r="C44" s="129"/>
      <c r="D44" s="129"/>
      <c r="E44" s="129"/>
      <c r="F44" s="129"/>
      <c r="G44" s="129"/>
      <c r="H44" s="129"/>
      <c r="J44" s="41"/>
    </row>
    <row r="45" spans="1:15" x14ac:dyDescent="0.35">
      <c r="A45" s="1">
        <v>14</v>
      </c>
      <c r="B45" s="83"/>
      <c r="C45" s="129"/>
      <c r="D45" s="129"/>
      <c r="E45" s="129"/>
      <c r="F45" s="129"/>
      <c r="G45" s="129"/>
      <c r="H45" s="129"/>
      <c r="J45" s="41"/>
    </row>
    <row r="46" spans="1:15" x14ac:dyDescent="0.35">
      <c r="A46" s="1">
        <v>15</v>
      </c>
      <c r="B46" s="83"/>
      <c r="C46" s="129"/>
      <c r="D46" s="129"/>
      <c r="E46" s="129"/>
      <c r="F46" s="129"/>
      <c r="G46" s="129"/>
      <c r="H46" s="129"/>
      <c r="J46" s="41"/>
    </row>
    <row r="47" spans="1:15" x14ac:dyDescent="0.35">
      <c r="A47" s="1">
        <v>16</v>
      </c>
      <c r="B47" s="83"/>
      <c r="C47" s="129"/>
      <c r="D47" s="129"/>
      <c r="E47" s="129"/>
      <c r="F47" s="129"/>
      <c r="G47" s="129"/>
      <c r="H47" s="129"/>
      <c r="J47" s="41"/>
      <c r="O47" s="1"/>
    </row>
    <row r="48" spans="1:15" x14ac:dyDescent="0.35">
      <c r="A48" s="1">
        <v>17</v>
      </c>
      <c r="B48" s="83"/>
      <c r="C48" s="129"/>
      <c r="D48" s="129"/>
      <c r="E48" s="129"/>
      <c r="F48" s="129"/>
      <c r="G48" s="129"/>
      <c r="H48" s="129"/>
      <c r="J48" s="41"/>
      <c r="O48" s="1"/>
    </row>
    <row r="49" spans="1:15" x14ac:dyDescent="0.35">
      <c r="A49" s="1">
        <v>18</v>
      </c>
      <c r="B49" s="83"/>
      <c r="C49" s="129"/>
      <c r="D49" s="129"/>
      <c r="E49" s="129"/>
      <c r="F49" s="129"/>
      <c r="G49" s="129"/>
      <c r="H49" s="129"/>
      <c r="J49" s="41"/>
      <c r="O49" s="1"/>
    </row>
    <row r="50" spans="1:15" x14ac:dyDescent="0.35">
      <c r="A50" s="1">
        <v>19</v>
      </c>
      <c r="B50" s="83"/>
      <c r="C50" s="129"/>
      <c r="D50" s="129"/>
      <c r="E50" s="129"/>
      <c r="F50" s="129"/>
      <c r="G50" s="129"/>
      <c r="H50" s="129"/>
      <c r="J50" s="41"/>
    </row>
    <row r="51" spans="1:15" x14ac:dyDescent="0.35">
      <c r="A51" s="1">
        <v>20</v>
      </c>
      <c r="B51" s="83"/>
      <c r="C51" s="129"/>
      <c r="D51" s="129"/>
      <c r="E51" s="129"/>
      <c r="F51" s="129"/>
      <c r="G51" s="129"/>
      <c r="H51" s="129"/>
      <c r="J51" s="41"/>
    </row>
    <row r="52" spans="1:15" x14ac:dyDescent="0.35">
      <c r="A52" s="1">
        <v>21</v>
      </c>
      <c r="B52" s="83"/>
      <c r="C52" s="129"/>
      <c r="D52" s="129"/>
      <c r="E52" s="129"/>
      <c r="F52" s="129"/>
      <c r="G52" s="129"/>
      <c r="H52" s="129"/>
      <c r="J52" s="41"/>
    </row>
    <row r="53" spans="1:15" x14ac:dyDescent="0.35">
      <c r="A53" s="1">
        <v>22</v>
      </c>
      <c r="B53" s="83"/>
      <c r="C53" s="129"/>
      <c r="D53" s="129"/>
      <c r="E53" s="129"/>
      <c r="F53" s="129"/>
      <c r="G53" s="129"/>
      <c r="H53" s="129"/>
      <c r="J53" s="41"/>
    </row>
    <row r="54" spans="1:15" x14ac:dyDescent="0.35">
      <c r="A54" s="1">
        <v>23</v>
      </c>
      <c r="B54" s="83"/>
      <c r="C54" s="129"/>
      <c r="D54" s="129"/>
      <c r="E54" s="129"/>
      <c r="F54" s="129"/>
      <c r="G54" s="129"/>
      <c r="H54" s="129"/>
      <c r="J54" s="41"/>
    </row>
    <row r="55" spans="1:15" x14ac:dyDescent="0.35">
      <c r="A55" s="1">
        <v>24</v>
      </c>
      <c r="B55" s="83"/>
      <c r="C55" s="129"/>
      <c r="D55" s="129"/>
      <c r="E55" s="129"/>
      <c r="F55" s="129"/>
      <c r="G55" s="129"/>
      <c r="H55" s="129"/>
      <c r="J55" s="41"/>
    </row>
    <row r="56" spans="1:15" x14ac:dyDescent="0.35">
      <c r="A56" s="1">
        <v>25</v>
      </c>
      <c r="B56" s="83"/>
      <c r="C56" s="129"/>
      <c r="D56" s="129"/>
      <c r="E56" s="129"/>
      <c r="F56" s="129"/>
      <c r="G56" s="129"/>
      <c r="H56" s="129"/>
      <c r="J56" s="41"/>
    </row>
    <row r="57" spans="1:15" x14ac:dyDescent="0.35">
      <c r="A57" s="1">
        <v>26</v>
      </c>
      <c r="B57" s="83"/>
      <c r="C57" s="129"/>
      <c r="D57" s="129"/>
      <c r="E57" s="129"/>
      <c r="F57" s="129"/>
      <c r="G57" s="129"/>
      <c r="H57" s="129"/>
      <c r="J57" s="41"/>
    </row>
    <row r="58" spans="1:15" x14ac:dyDescent="0.35">
      <c r="A58" s="1">
        <v>27</v>
      </c>
      <c r="B58" s="83"/>
      <c r="C58" s="129"/>
      <c r="D58" s="129"/>
      <c r="E58" s="129"/>
      <c r="F58" s="129"/>
      <c r="G58" s="129"/>
      <c r="H58" s="129"/>
      <c r="J58" s="41"/>
    </row>
    <row r="59" spans="1:15" x14ac:dyDescent="0.35">
      <c r="A59" s="1">
        <v>28</v>
      </c>
      <c r="B59" s="83"/>
      <c r="C59" s="129"/>
      <c r="D59" s="129"/>
      <c r="E59" s="129"/>
      <c r="F59" s="129"/>
      <c r="G59" s="129"/>
      <c r="H59" s="129"/>
      <c r="J59" s="41"/>
      <c r="O59" s="1"/>
    </row>
    <row r="60" spans="1:15" x14ac:dyDescent="0.35">
      <c r="A60" s="1">
        <v>29</v>
      </c>
      <c r="B60" s="83"/>
      <c r="C60" s="129"/>
      <c r="D60" s="129"/>
      <c r="E60" s="129"/>
      <c r="F60" s="129"/>
      <c r="G60" s="129"/>
      <c r="H60" s="129"/>
      <c r="J60" s="41"/>
      <c r="O60" s="1"/>
    </row>
    <row r="61" spans="1:15" x14ac:dyDescent="0.35">
      <c r="A61" s="1">
        <v>30</v>
      </c>
      <c r="B61" s="83"/>
      <c r="C61" s="129"/>
      <c r="D61" s="129"/>
      <c r="E61" s="129"/>
      <c r="F61" s="129"/>
      <c r="G61" s="129"/>
      <c r="H61" s="129"/>
      <c r="J61" s="41"/>
      <c r="O61" s="1"/>
    </row>
    <row r="62" spans="1:15" x14ac:dyDescent="0.35">
      <c r="A62" s="1">
        <v>31</v>
      </c>
      <c r="B62" s="83"/>
      <c r="C62" s="129"/>
      <c r="D62" s="129"/>
      <c r="E62" s="129"/>
      <c r="F62" s="129"/>
      <c r="G62" s="129"/>
      <c r="H62" s="129"/>
      <c r="J62" s="41"/>
    </row>
    <row r="63" spans="1:15" x14ac:dyDescent="0.35">
      <c r="A63" s="1">
        <v>32</v>
      </c>
      <c r="B63" s="83"/>
      <c r="C63" s="129"/>
      <c r="D63" s="129"/>
      <c r="E63" s="129"/>
      <c r="F63" s="129"/>
      <c r="G63" s="129"/>
      <c r="H63" s="129"/>
      <c r="J63" s="41"/>
      <c r="O63" s="1"/>
    </row>
    <row r="64" spans="1:15" x14ac:dyDescent="0.35">
      <c r="A64" s="1">
        <v>33</v>
      </c>
      <c r="B64" s="83"/>
      <c r="C64" s="129"/>
      <c r="D64" s="129"/>
      <c r="E64" s="129"/>
      <c r="F64" s="129"/>
      <c r="G64" s="129"/>
      <c r="H64" s="129"/>
      <c r="J64" s="41"/>
      <c r="O64" s="1"/>
    </row>
    <row r="65" spans="1:15" x14ac:dyDescent="0.35">
      <c r="A65" s="1">
        <v>34</v>
      </c>
      <c r="B65" s="83"/>
      <c r="C65" s="129"/>
      <c r="D65" s="129"/>
      <c r="E65" s="129"/>
      <c r="F65" s="129"/>
      <c r="G65" s="129"/>
      <c r="H65" s="129"/>
      <c r="J65" s="41"/>
      <c r="O65" s="1"/>
    </row>
    <row r="66" spans="1:15" x14ac:dyDescent="0.35">
      <c r="A66" s="1">
        <v>35</v>
      </c>
      <c r="B66" s="83"/>
      <c r="C66" s="129"/>
      <c r="D66" s="129"/>
      <c r="E66" s="129"/>
      <c r="F66" s="129"/>
      <c r="G66" s="129"/>
      <c r="H66" s="129"/>
      <c r="J66" s="41"/>
      <c r="O66" s="1"/>
    </row>
    <row r="67" spans="1:15" x14ac:dyDescent="0.35">
      <c r="A67" s="1">
        <v>36</v>
      </c>
      <c r="B67" s="83"/>
      <c r="C67" s="129"/>
      <c r="D67" s="129"/>
      <c r="E67" s="129"/>
      <c r="F67" s="129"/>
      <c r="G67" s="129"/>
      <c r="H67" s="129"/>
      <c r="J67" s="41"/>
      <c r="O67" s="1"/>
    </row>
    <row r="68" spans="1:15" x14ac:dyDescent="0.35">
      <c r="A68" s="1">
        <v>37</v>
      </c>
      <c r="B68" s="83"/>
      <c r="C68" s="129"/>
      <c r="D68" s="129"/>
      <c r="E68" s="129"/>
      <c r="F68" s="129"/>
      <c r="G68" s="129"/>
      <c r="H68" s="129"/>
      <c r="J68" s="41"/>
      <c r="O68" s="1"/>
    </row>
    <row r="69" spans="1:15" x14ac:dyDescent="0.35">
      <c r="A69" s="1">
        <v>38</v>
      </c>
      <c r="B69" s="83"/>
      <c r="C69" s="129"/>
      <c r="D69" s="129"/>
      <c r="E69" s="129"/>
      <c r="F69" s="129"/>
      <c r="G69" s="129"/>
      <c r="H69" s="129"/>
      <c r="J69" s="41"/>
    </row>
    <row r="70" spans="1:15" x14ac:dyDescent="0.35">
      <c r="A70" s="1">
        <v>39</v>
      </c>
      <c r="B70" s="83"/>
      <c r="C70" s="129"/>
      <c r="D70" s="129"/>
      <c r="E70" s="129"/>
      <c r="F70" s="129"/>
      <c r="G70" s="129"/>
      <c r="H70" s="129"/>
      <c r="J70" s="41"/>
    </row>
    <row r="71" spans="1:15" x14ac:dyDescent="0.35">
      <c r="A71" s="1">
        <v>40</v>
      </c>
      <c r="B71" s="83"/>
      <c r="C71" s="111"/>
      <c r="D71" s="111"/>
      <c r="E71" s="111"/>
      <c r="F71" s="111"/>
      <c r="G71" s="129"/>
      <c r="H71" s="129"/>
      <c r="J71" s="41"/>
    </row>
    <row r="72" spans="1:15" x14ac:dyDescent="0.35">
      <c r="A72" s="1">
        <v>41</v>
      </c>
      <c r="B72" s="83"/>
      <c r="C72" s="111"/>
      <c r="D72" s="111"/>
      <c r="E72" s="111"/>
      <c r="F72" s="111"/>
      <c r="G72" s="129"/>
      <c r="H72" s="129"/>
      <c r="J72" s="41"/>
    </row>
    <row r="73" spans="1:15" x14ac:dyDescent="0.35">
      <c r="A73" s="1">
        <v>42</v>
      </c>
      <c r="B73" s="83"/>
      <c r="C73" s="111"/>
      <c r="D73" s="111"/>
      <c r="E73" s="111"/>
      <c r="F73" s="111"/>
      <c r="G73" s="129"/>
      <c r="H73" s="129"/>
      <c r="J73" s="41"/>
    </row>
    <row r="74" spans="1:15" x14ac:dyDescent="0.35">
      <c r="A74" s="1">
        <v>43</v>
      </c>
      <c r="B74" s="83"/>
      <c r="C74" s="111"/>
      <c r="D74" s="111"/>
      <c r="E74" s="111"/>
      <c r="F74" s="111"/>
      <c r="G74" s="111"/>
      <c r="H74" s="111"/>
      <c r="J74" s="41"/>
    </row>
    <row r="75" spans="1:15" x14ac:dyDescent="0.35">
      <c r="A75" s="1">
        <v>44</v>
      </c>
      <c r="B75" s="83"/>
      <c r="C75" s="111"/>
      <c r="D75" s="111"/>
      <c r="E75" s="111"/>
      <c r="F75" s="111"/>
      <c r="G75" s="111"/>
      <c r="H75" s="111"/>
      <c r="J75" s="41"/>
    </row>
    <row r="76" spans="1:15" x14ac:dyDescent="0.35">
      <c r="A76" s="1">
        <v>45</v>
      </c>
      <c r="B76" s="83"/>
      <c r="C76" s="111"/>
      <c r="D76" s="111"/>
      <c r="E76" s="111"/>
      <c r="F76" s="111"/>
      <c r="G76" s="111"/>
      <c r="H76" s="111"/>
      <c r="J76" s="41"/>
    </row>
    <row r="77" spans="1:15" x14ac:dyDescent="0.35">
      <c r="A77" s="1">
        <v>46</v>
      </c>
      <c r="B77" s="83"/>
      <c r="C77" s="111"/>
      <c r="D77" s="111"/>
      <c r="E77" s="111"/>
      <c r="F77" s="111"/>
      <c r="G77" s="111"/>
      <c r="H77" s="111"/>
      <c r="J77" s="41"/>
    </row>
    <row r="78" spans="1:15" x14ac:dyDescent="0.35">
      <c r="A78" s="1">
        <v>47</v>
      </c>
      <c r="B78" s="83"/>
      <c r="C78" s="111"/>
      <c r="D78" s="111"/>
      <c r="E78" s="111"/>
      <c r="F78" s="111"/>
      <c r="G78" s="111"/>
      <c r="H78" s="111"/>
      <c r="J78" s="41"/>
    </row>
    <row r="79" spans="1:15" x14ac:dyDescent="0.35">
      <c r="A79" s="1">
        <v>48</v>
      </c>
      <c r="B79" s="83"/>
      <c r="C79" s="111"/>
      <c r="D79" s="111"/>
      <c r="E79" s="111"/>
      <c r="F79" s="111"/>
      <c r="G79" s="111"/>
      <c r="H79" s="111"/>
      <c r="J79" s="41"/>
    </row>
    <row r="80" spans="1:15" x14ac:dyDescent="0.35">
      <c r="A80" s="1">
        <v>49</v>
      </c>
      <c r="B80" s="83"/>
      <c r="C80" s="111"/>
      <c r="D80" s="111"/>
      <c r="E80" s="111"/>
      <c r="F80" s="111"/>
      <c r="G80" s="111"/>
      <c r="H80" s="111"/>
      <c r="J80" s="41"/>
    </row>
    <row r="81" spans="1:21" x14ac:dyDescent="0.35">
      <c r="A81" s="1">
        <v>50</v>
      </c>
      <c r="B81" s="83"/>
      <c r="C81" s="111"/>
      <c r="D81" s="111"/>
      <c r="E81" s="111"/>
      <c r="F81" s="111"/>
      <c r="G81" s="111"/>
      <c r="H81" s="111"/>
      <c r="J81" s="41"/>
    </row>
    <row r="82" spans="1:21" ht="15" thickBot="1" x14ac:dyDescent="0.4">
      <c r="A82" s="1">
        <v>51</v>
      </c>
      <c r="B82" s="83"/>
      <c r="C82" s="111"/>
      <c r="D82" s="111"/>
      <c r="E82" s="111"/>
      <c r="F82" s="111"/>
      <c r="G82" s="111"/>
      <c r="H82" s="111"/>
      <c r="J82" s="41"/>
    </row>
    <row r="83" spans="1:21" ht="15" thickBot="1" x14ac:dyDescent="0.4">
      <c r="A83" s="1">
        <v>52</v>
      </c>
      <c r="B83" s="83"/>
      <c r="C83" s="111"/>
      <c r="D83" s="111"/>
      <c r="E83" s="111"/>
      <c r="F83" s="111"/>
      <c r="G83" s="111"/>
      <c r="H83" s="111"/>
      <c r="J83" s="41"/>
      <c r="K83" s="32"/>
      <c r="L83" s="7" t="s">
        <v>135</v>
      </c>
    </row>
    <row r="84" spans="1:21" ht="15.5" x14ac:dyDescent="0.35">
      <c r="A84" s="1">
        <v>53</v>
      </c>
      <c r="B84" s="83"/>
      <c r="C84" s="111"/>
      <c r="D84" s="111"/>
      <c r="E84" s="111"/>
      <c r="F84" s="111"/>
      <c r="G84" s="111"/>
      <c r="H84" s="111"/>
      <c r="K84" s="39" t="s">
        <v>136</v>
      </c>
    </row>
    <row r="85" spans="1:21" x14ac:dyDescent="0.35">
      <c r="A85" s="1">
        <v>54</v>
      </c>
      <c r="B85" s="83"/>
      <c r="C85" s="111"/>
      <c r="D85" s="111"/>
      <c r="E85" s="111"/>
      <c r="F85" s="111"/>
      <c r="G85" s="111"/>
      <c r="H85" s="111"/>
      <c r="K85" s="1" t="s">
        <v>137</v>
      </c>
      <c r="L85" s="1" t="s">
        <v>138</v>
      </c>
      <c r="M85" s="1" t="s">
        <v>139</v>
      </c>
      <c r="N85" s="1" t="s">
        <v>140</v>
      </c>
      <c r="O85" s="7" t="s">
        <v>141</v>
      </c>
      <c r="S85" t="s">
        <v>142</v>
      </c>
      <c r="T85" t="s">
        <v>143</v>
      </c>
      <c r="U85" t="s">
        <v>144</v>
      </c>
    </row>
    <row r="86" spans="1:21" x14ac:dyDescent="0.35">
      <c r="A86" s="1">
        <v>55</v>
      </c>
      <c r="B86" s="83"/>
      <c r="C86" s="111"/>
      <c r="D86" s="111"/>
      <c r="E86" s="111"/>
      <c r="F86" s="111"/>
      <c r="G86" s="111"/>
      <c r="H86" s="111"/>
      <c r="K86" s="34"/>
      <c r="L86" s="33"/>
      <c r="M86" s="34"/>
      <c r="N86" s="34"/>
      <c r="O86" s="30"/>
      <c r="S86" s="42"/>
      <c r="T86" s="30"/>
      <c r="U86" s="30"/>
    </row>
    <row r="87" spans="1:21" x14ac:dyDescent="0.35">
      <c r="A87" s="1">
        <v>56</v>
      </c>
      <c r="B87" s="83"/>
      <c r="C87" s="111"/>
      <c r="D87" s="111"/>
      <c r="E87" s="111"/>
      <c r="F87" s="111"/>
      <c r="G87" s="111"/>
      <c r="H87" s="111"/>
      <c r="K87" s="36" t="s">
        <v>145</v>
      </c>
      <c r="L87" s="35">
        <v>2023</v>
      </c>
      <c r="M87" s="36" t="s">
        <v>146</v>
      </c>
      <c r="N87" s="36"/>
      <c r="O87" s="31" t="s">
        <v>147</v>
      </c>
      <c r="P87" s="4" t="s">
        <v>108</v>
      </c>
      <c r="Q87" s="4" t="s">
        <v>109</v>
      </c>
      <c r="R87" s="4" t="s">
        <v>110</v>
      </c>
      <c r="S87" s="35" t="s">
        <v>148</v>
      </c>
      <c r="T87" s="100" t="s">
        <v>149</v>
      </c>
      <c r="U87" s="104" t="s">
        <v>150</v>
      </c>
    </row>
    <row r="88" spans="1:21" x14ac:dyDescent="0.35">
      <c r="A88" s="1">
        <v>57</v>
      </c>
      <c r="B88" s="83"/>
      <c r="C88" s="111"/>
      <c r="D88" s="111"/>
      <c r="E88" s="111"/>
      <c r="F88" s="111"/>
      <c r="G88" s="111"/>
      <c r="H88" s="111"/>
      <c r="K88" s="36" t="s">
        <v>151</v>
      </c>
      <c r="L88" s="35">
        <v>2024</v>
      </c>
      <c r="M88" s="36" t="s">
        <v>152</v>
      </c>
      <c r="N88" s="36"/>
      <c r="O88" s="31" t="s">
        <v>153</v>
      </c>
      <c r="P88" s="29" t="s">
        <v>154</v>
      </c>
      <c r="Q88" s="4" t="s">
        <v>155</v>
      </c>
      <c r="R88" s="4" t="s">
        <v>156</v>
      </c>
      <c r="S88" s="37" t="s">
        <v>157</v>
      </c>
      <c r="T88" s="100" t="s">
        <v>158</v>
      </c>
    </row>
    <row r="89" spans="1:21" x14ac:dyDescent="0.35">
      <c r="A89" s="1">
        <v>58</v>
      </c>
      <c r="B89" s="83"/>
      <c r="C89" s="111"/>
      <c r="D89" s="111"/>
      <c r="E89" s="111"/>
      <c r="F89" s="111"/>
      <c r="G89" s="111"/>
      <c r="H89" s="111"/>
      <c r="K89" s="36" t="s">
        <v>159</v>
      </c>
      <c r="L89" s="35">
        <v>2025</v>
      </c>
      <c r="M89" s="36" t="s">
        <v>160</v>
      </c>
      <c r="N89" s="36"/>
      <c r="O89" s="31" t="s">
        <v>161</v>
      </c>
      <c r="P89" s="29" t="s">
        <v>162</v>
      </c>
      <c r="Q89" s="4" t="s">
        <v>163</v>
      </c>
      <c r="R89" s="4" t="s">
        <v>164</v>
      </c>
      <c r="T89" s="100" t="s">
        <v>165</v>
      </c>
    </row>
    <row r="90" spans="1:21" x14ac:dyDescent="0.35">
      <c r="A90" s="1">
        <v>59</v>
      </c>
      <c r="B90" s="83"/>
      <c r="C90" s="111"/>
      <c r="D90" s="111"/>
      <c r="E90" s="111"/>
      <c r="F90" s="111"/>
      <c r="G90" s="111"/>
      <c r="H90" s="111"/>
      <c r="K90" s="36" t="s">
        <v>166</v>
      </c>
      <c r="L90" s="35">
        <v>2026</v>
      </c>
      <c r="M90" s="36" t="s">
        <v>167</v>
      </c>
      <c r="N90" s="36"/>
      <c r="O90" s="31" t="s">
        <v>168</v>
      </c>
      <c r="P90" s="29" t="s">
        <v>169</v>
      </c>
      <c r="Q90" s="4" t="s">
        <v>170</v>
      </c>
      <c r="R90" s="4" t="s">
        <v>171</v>
      </c>
      <c r="T90" s="100" t="s">
        <v>172</v>
      </c>
    </row>
    <row r="91" spans="1:21" x14ac:dyDescent="0.35">
      <c r="A91" s="1">
        <v>60</v>
      </c>
      <c r="B91" s="83"/>
      <c r="C91" s="111"/>
      <c r="D91" s="111"/>
      <c r="E91" s="111"/>
      <c r="F91" s="111"/>
      <c r="G91" s="111"/>
      <c r="H91" s="111"/>
      <c r="K91" s="36" t="s">
        <v>173</v>
      </c>
      <c r="L91" s="35">
        <v>2027</v>
      </c>
      <c r="M91" s="36" t="s">
        <v>174</v>
      </c>
      <c r="N91" s="36"/>
      <c r="O91" s="31" t="s">
        <v>175</v>
      </c>
      <c r="P91" s="29" t="s">
        <v>176</v>
      </c>
      <c r="Q91" s="4" t="s">
        <v>177</v>
      </c>
      <c r="R91" s="4" t="s">
        <v>178</v>
      </c>
      <c r="T91" s="101" t="s">
        <v>179</v>
      </c>
    </row>
    <row r="92" spans="1:21" x14ac:dyDescent="0.35">
      <c r="A92" s="1">
        <v>61</v>
      </c>
      <c r="B92" s="83"/>
      <c r="C92" s="111"/>
      <c r="D92" s="111"/>
      <c r="E92" s="111"/>
      <c r="F92" s="111"/>
      <c r="G92" s="111"/>
      <c r="H92" s="111"/>
      <c r="K92" s="36" t="s">
        <v>180</v>
      </c>
      <c r="L92" s="35">
        <v>2028</v>
      </c>
      <c r="M92" s="36" t="s">
        <v>181</v>
      </c>
      <c r="N92" s="36"/>
      <c r="O92" s="31" t="s">
        <v>182</v>
      </c>
      <c r="P92" s="29" t="s">
        <v>183</v>
      </c>
      <c r="Q92" s="4" t="s">
        <v>184</v>
      </c>
      <c r="R92" s="4" t="s">
        <v>185</v>
      </c>
    </row>
    <row r="93" spans="1:21" x14ac:dyDescent="0.35">
      <c r="A93" s="1">
        <v>62</v>
      </c>
      <c r="B93" s="83"/>
      <c r="C93" s="111"/>
      <c r="D93" s="111"/>
      <c r="E93" s="111"/>
      <c r="F93" s="111"/>
      <c r="G93" s="111"/>
      <c r="H93" s="111"/>
      <c r="K93" s="38" t="s">
        <v>186</v>
      </c>
      <c r="L93" s="35">
        <v>2029</v>
      </c>
      <c r="M93" s="36" t="s">
        <v>187</v>
      </c>
      <c r="N93" s="36"/>
      <c r="O93" s="216" t="s">
        <v>188</v>
      </c>
      <c r="P93" s="29" t="s">
        <v>189</v>
      </c>
      <c r="Q93" s="215" t="s">
        <v>190</v>
      </c>
      <c r="R93" s="217" t="s">
        <v>191</v>
      </c>
    </row>
    <row r="94" spans="1:21" x14ac:dyDescent="0.35">
      <c r="A94" s="1">
        <v>63</v>
      </c>
      <c r="B94" s="83"/>
      <c r="C94" s="111"/>
      <c r="D94" s="111"/>
      <c r="E94" s="111"/>
      <c r="F94" s="111"/>
      <c r="G94" s="111"/>
      <c r="H94" s="111"/>
      <c r="L94" s="35">
        <v>2030</v>
      </c>
      <c r="M94" s="36" t="s">
        <v>192</v>
      </c>
      <c r="N94" s="36"/>
      <c r="O94" s="216" t="s">
        <v>193</v>
      </c>
      <c r="P94" s="29" t="s">
        <v>194</v>
      </c>
      <c r="Q94" s="218" t="s">
        <v>195</v>
      </c>
      <c r="R94" s="217" t="s">
        <v>196</v>
      </c>
    </row>
    <row r="95" spans="1:21" x14ac:dyDescent="0.35">
      <c r="A95" s="1">
        <v>64</v>
      </c>
      <c r="B95" s="83"/>
      <c r="C95" s="111"/>
      <c r="D95" s="111"/>
      <c r="E95" s="111"/>
      <c r="F95" s="111"/>
      <c r="G95" s="111"/>
      <c r="H95" s="111"/>
      <c r="L95" s="35">
        <v>2031</v>
      </c>
      <c r="M95" s="36" t="s">
        <v>197</v>
      </c>
      <c r="N95" s="36"/>
      <c r="O95" s="216" t="s">
        <v>198</v>
      </c>
      <c r="P95" s="29" t="s">
        <v>199</v>
      </c>
      <c r="Q95" s="218" t="s">
        <v>200</v>
      </c>
      <c r="R95" s="217" t="s">
        <v>201</v>
      </c>
    </row>
    <row r="96" spans="1:21" x14ac:dyDescent="0.35">
      <c r="A96" s="1">
        <v>65</v>
      </c>
      <c r="B96" s="83"/>
      <c r="C96" s="111"/>
      <c r="D96" s="111"/>
      <c r="E96" s="111"/>
      <c r="F96" s="111"/>
      <c r="G96" s="111"/>
      <c r="H96" s="111"/>
      <c r="L96" s="35">
        <v>2032</v>
      </c>
      <c r="M96" s="36" t="s">
        <v>202</v>
      </c>
      <c r="N96" s="36"/>
      <c r="O96" s="84"/>
      <c r="P96" s="85"/>
      <c r="Q96" s="85"/>
      <c r="R96" s="85"/>
    </row>
    <row r="97" spans="1:18" x14ac:dyDescent="0.35">
      <c r="A97" s="1">
        <v>66</v>
      </c>
      <c r="B97" s="83"/>
      <c r="C97" s="111"/>
      <c r="D97" s="111"/>
      <c r="E97" s="111"/>
      <c r="F97" s="111"/>
      <c r="G97" s="111"/>
      <c r="H97" s="111"/>
      <c r="L97" s="35">
        <v>2033</v>
      </c>
      <c r="M97" s="36" t="s">
        <v>203</v>
      </c>
      <c r="N97" s="36"/>
    </row>
    <row r="98" spans="1:18" x14ac:dyDescent="0.35">
      <c r="A98" s="1">
        <v>67</v>
      </c>
      <c r="B98" s="83"/>
      <c r="C98" s="111"/>
      <c r="D98" s="111"/>
      <c r="E98" s="111"/>
      <c r="F98" s="111"/>
      <c r="G98" s="111"/>
      <c r="H98" s="111"/>
      <c r="L98" s="35">
        <v>2034</v>
      </c>
      <c r="M98" s="36" t="s">
        <v>204</v>
      </c>
      <c r="N98" s="6"/>
    </row>
    <row r="99" spans="1:18" x14ac:dyDescent="0.35">
      <c r="A99" s="1">
        <v>68</v>
      </c>
      <c r="B99" s="83"/>
      <c r="C99" s="111"/>
      <c r="D99" s="111"/>
      <c r="E99" s="111"/>
      <c r="F99" s="111"/>
      <c r="G99" s="111"/>
      <c r="H99" s="111"/>
      <c r="L99" s="35">
        <v>2035</v>
      </c>
      <c r="M99" s="36" t="s">
        <v>205</v>
      </c>
      <c r="N99" s="6"/>
    </row>
    <row r="100" spans="1:18" x14ac:dyDescent="0.35">
      <c r="A100" s="1">
        <v>69</v>
      </c>
      <c r="B100" s="83"/>
      <c r="C100" s="111"/>
      <c r="D100" s="111"/>
      <c r="E100" s="111"/>
      <c r="F100" s="111"/>
      <c r="G100" s="111"/>
      <c r="H100" s="111"/>
      <c r="L100" s="6"/>
      <c r="M100" s="36" t="s">
        <v>206</v>
      </c>
      <c r="N100" s="6"/>
      <c r="O100" s="31" t="s">
        <v>147</v>
      </c>
      <c r="P100" s="4" t="s">
        <v>108</v>
      </c>
      <c r="Q100" s="4" t="s">
        <v>109</v>
      </c>
      <c r="R100" s="4" t="s">
        <v>110</v>
      </c>
    </row>
    <row r="101" spans="1:18" x14ac:dyDescent="0.35">
      <c r="A101" s="1">
        <v>70</v>
      </c>
      <c r="B101" s="83"/>
      <c r="C101" s="111"/>
      <c r="D101" s="111"/>
      <c r="E101" s="111"/>
      <c r="F101" s="111"/>
      <c r="G101" s="111"/>
      <c r="H101" s="111"/>
      <c r="L101" s="6"/>
      <c r="M101" s="36" t="s">
        <v>207</v>
      </c>
      <c r="N101" s="6"/>
      <c r="O101" s="31" t="s">
        <v>208</v>
      </c>
      <c r="P101" s="40" t="s">
        <v>209</v>
      </c>
      <c r="Q101" s="219" t="s">
        <v>210</v>
      </c>
      <c r="R101" s="4" t="s">
        <v>211</v>
      </c>
    </row>
    <row r="102" spans="1:18" x14ac:dyDescent="0.35">
      <c r="A102" s="1">
        <v>71</v>
      </c>
      <c r="B102" s="83"/>
      <c r="C102" s="111"/>
      <c r="D102" s="111"/>
      <c r="E102" s="111"/>
      <c r="F102" s="111"/>
      <c r="G102" s="111"/>
      <c r="H102" s="111"/>
      <c r="L102" s="6"/>
      <c r="M102" s="36" t="s">
        <v>212</v>
      </c>
      <c r="N102" s="6"/>
      <c r="O102" s="31" t="s">
        <v>213</v>
      </c>
      <c r="P102" s="40" t="s">
        <v>209</v>
      </c>
      <c r="Q102" s="220" t="s">
        <v>214</v>
      </c>
      <c r="R102" s="4" t="s">
        <v>215</v>
      </c>
    </row>
    <row r="103" spans="1:18" x14ac:dyDescent="0.35">
      <c r="A103" s="1">
        <v>72</v>
      </c>
      <c r="B103" s="83"/>
      <c r="C103" s="111"/>
      <c r="D103" s="111"/>
      <c r="E103" s="111"/>
      <c r="F103" s="111"/>
      <c r="G103" s="111"/>
      <c r="H103" s="111"/>
      <c r="L103" s="6"/>
      <c r="M103" s="36"/>
      <c r="N103" s="6"/>
      <c r="O103" s="31" t="s">
        <v>216</v>
      </c>
      <c r="P103" s="29" t="s">
        <v>209</v>
      </c>
      <c r="Q103" s="221" t="s">
        <v>217</v>
      </c>
      <c r="R103" s="4" t="s">
        <v>218</v>
      </c>
    </row>
    <row r="104" spans="1:18" x14ac:dyDescent="0.35">
      <c r="A104" s="1">
        <v>73</v>
      </c>
      <c r="B104" s="83"/>
      <c r="C104" s="111"/>
      <c r="D104" s="111"/>
      <c r="E104" s="111"/>
      <c r="F104" s="111"/>
      <c r="G104" s="111"/>
      <c r="H104" s="111"/>
      <c r="L104" s="6"/>
      <c r="M104" s="36"/>
      <c r="N104" s="6"/>
      <c r="O104" s="31" t="s">
        <v>219</v>
      </c>
      <c r="P104" s="29" t="s">
        <v>209</v>
      </c>
      <c r="Q104" s="221" t="s">
        <v>220</v>
      </c>
      <c r="R104" s="4" t="s">
        <v>221</v>
      </c>
    </row>
    <row r="105" spans="1:18" x14ac:dyDescent="0.35">
      <c r="A105" s="1">
        <v>74</v>
      </c>
      <c r="B105" s="83"/>
      <c r="C105" s="111"/>
      <c r="D105" s="111"/>
      <c r="E105" s="111"/>
      <c r="F105" s="111"/>
      <c r="G105" s="111"/>
      <c r="H105" s="111"/>
      <c r="L105" s="6"/>
      <c r="M105" s="36"/>
      <c r="N105" s="6"/>
      <c r="O105" s="84"/>
      <c r="P105" s="85"/>
      <c r="Q105" s="85"/>
      <c r="R105" s="85"/>
    </row>
    <row r="106" spans="1:18" x14ac:dyDescent="0.35">
      <c r="A106" s="1">
        <v>75</v>
      </c>
      <c r="B106" s="83"/>
      <c r="C106" s="111"/>
      <c r="D106" s="111"/>
      <c r="E106" s="111"/>
      <c r="F106" s="111"/>
      <c r="G106" s="111"/>
      <c r="H106" s="111"/>
      <c r="L106" s="6"/>
      <c r="M106" s="38"/>
      <c r="N106" s="6"/>
    </row>
    <row r="107" spans="1:18" x14ac:dyDescent="0.35">
      <c r="A107" s="1">
        <v>76</v>
      </c>
      <c r="B107" s="83"/>
      <c r="C107" s="111"/>
      <c r="D107" s="111"/>
      <c r="E107" s="111"/>
      <c r="F107" s="111"/>
      <c r="G107" s="111"/>
      <c r="H107" s="111"/>
      <c r="L107" s="6"/>
      <c r="M107" s="102"/>
      <c r="N107" s="6"/>
    </row>
    <row r="108" spans="1:18" x14ac:dyDescent="0.35">
      <c r="A108" s="1">
        <v>77</v>
      </c>
      <c r="B108" s="83"/>
      <c r="C108" s="111"/>
      <c r="D108" s="111"/>
      <c r="E108" s="111"/>
      <c r="F108" s="111"/>
      <c r="G108" s="111"/>
      <c r="H108" s="111"/>
      <c r="L108" s="6"/>
      <c r="M108" s="6"/>
      <c r="N108" s="6"/>
    </row>
    <row r="109" spans="1:18" x14ac:dyDescent="0.35">
      <c r="A109" s="1">
        <v>78</v>
      </c>
      <c r="B109" s="83"/>
      <c r="C109" s="111"/>
      <c r="D109" s="111"/>
      <c r="E109" s="111"/>
      <c r="F109" s="111"/>
      <c r="G109" s="111"/>
      <c r="H109" s="111"/>
      <c r="L109" s="6"/>
      <c r="M109" s="6"/>
      <c r="N109" s="6"/>
    </row>
    <row r="110" spans="1:18" x14ac:dyDescent="0.35">
      <c r="A110" s="1">
        <v>79</v>
      </c>
      <c r="B110" s="83"/>
      <c r="C110" s="111"/>
      <c r="D110" s="111"/>
      <c r="E110" s="111"/>
      <c r="F110" s="111"/>
      <c r="G110" s="111"/>
      <c r="H110" s="111"/>
      <c r="L110" s="6"/>
      <c r="M110" s="6"/>
      <c r="N110" s="6"/>
    </row>
    <row r="111" spans="1:18" x14ac:dyDescent="0.35">
      <c r="A111" s="1">
        <v>80</v>
      </c>
      <c r="B111" s="83"/>
      <c r="C111" s="111"/>
      <c r="D111" s="111"/>
      <c r="E111" s="111"/>
      <c r="F111" s="111"/>
      <c r="G111" s="111"/>
      <c r="H111" s="111"/>
      <c r="L111" s="6"/>
      <c r="M111" s="6"/>
      <c r="N111" s="6"/>
    </row>
    <row r="112" spans="1:18" x14ac:dyDescent="0.35">
      <c r="A112" s="1">
        <v>81</v>
      </c>
      <c r="B112" s="83"/>
      <c r="C112" s="111"/>
      <c r="D112" s="111"/>
      <c r="E112" s="111"/>
      <c r="F112" s="111"/>
      <c r="G112" s="111"/>
      <c r="H112" s="111"/>
      <c r="L112" s="6"/>
      <c r="M112" s="6"/>
      <c r="N112" s="6"/>
    </row>
    <row r="113" spans="1:12" x14ac:dyDescent="0.35">
      <c r="A113" s="1">
        <v>82</v>
      </c>
      <c r="B113" s="83"/>
      <c r="C113" s="111"/>
      <c r="D113" s="111"/>
      <c r="E113" s="111"/>
      <c r="F113" s="111"/>
      <c r="G113" s="111"/>
      <c r="H113" s="111"/>
      <c r="L113" s="6"/>
    </row>
    <row r="114" spans="1:12" x14ac:dyDescent="0.35">
      <c r="A114" s="1">
        <v>83</v>
      </c>
      <c r="B114" s="83"/>
      <c r="C114" s="111"/>
      <c r="D114" s="111"/>
      <c r="E114" s="111"/>
      <c r="F114" s="111"/>
      <c r="G114" s="111"/>
      <c r="H114" s="111"/>
      <c r="L114" s="6"/>
    </row>
    <row r="115" spans="1:12" x14ac:dyDescent="0.35">
      <c r="A115" s="1">
        <v>84</v>
      </c>
      <c r="B115" s="83"/>
      <c r="C115" s="111"/>
      <c r="D115" s="111"/>
      <c r="E115" s="111"/>
      <c r="F115" s="111"/>
      <c r="G115" s="111"/>
      <c r="H115" s="111"/>
    </row>
    <row r="116" spans="1:12" x14ac:dyDescent="0.35">
      <c r="A116" s="1">
        <v>85</v>
      </c>
      <c r="B116" s="83"/>
      <c r="C116" s="111"/>
      <c r="D116" s="111"/>
      <c r="E116" s="111"/>
      <c r="F116" s="111"/>
      <c r="G116" s="111"/>
      <c r="H116" s="111"/>
    </row>
    <row r="117" spans="1:12" x14ac:dyDescent="0.35">
      <c r="A117" s="1">
        <v>86</v>
      </c>
      <c r="B117" s="83"/>
      <c r="C117" s="111"/>
      <c r="D117" s="111"/>
      <c r="E117" s="111"/>
      <c r="F117" s="111"/>
      <c r="G117" s="111"/>
      <c r="H117" s="111"/>
    </row>
    <row r="118" spans="1:12" x14ac:dyDescent="0.35">
      <c r="A118" s="1">
        <v>87</v>
      </c>
      <c r="B118" s="83"/>
      <c r="C118" s="111"/>
      <c r="D118" s="111"/>
      <c r="E118" s="111"/>
      <c r="F118" s="111"/>
      <c r="G118" s="111"/>
      <c r="H118" s="111"/>
    </row>
    <row r="119" spans="1:12" x14ac:dyDescent="0.35">
      <c r="A119" s="1">
        <v>88</v>
      </c>
      <c r="B119" s="83"/>
      <c r="C119" s="111"/>
      <c r="D119" s="111"/>
      <c r="E119" s="111"/>
      <c r="F119" s="111"/>
      <c r="G119" s="111"/>
      <c r="H119" s="111"/>
    </row>
    <row r="120" spans="1:12" x14ac:dyDescent="0.35">
      <c r="A120" s="1">
        <v>89</v>
      </c>
      <c r="B120" s="83"/>
      <c r="C120" s="111"/>
      <c r="D120" s="111"/>
      <c r="E120" s="111"/>
      <c r="F120" s="111"/>
      <c r="G120" s="111"/>
      <c r="H120" s="111"/>
    </row>
    <row r="121" spans="1:12" x14ac:dyDescent="0.35">
      <c r="A121" s="1">
        <v>90</v>
      </c>
      <c r="B121" s="83"/>
      <c r="C121" s="111"/>
      <c r="D121" s="111"/>
      <c r="E121" s="111"/>
      <c r="F121" s="111"/>
      <c r="G121" s="111"/>
      <c r="H121" s="111"/>
    </row>
    <row r="122" spans="1:12" x14ac:dyDescent="0.35">
      <c r="A122" s="1">
        <v>91</v>
      </c>
      <c r="B122" s="83"/>
      <c r="C122" s="111"/>
      <c r="D122" s="111"/>
      <c r="E122" s="111"/>
      <c r="F122" s="111"/>
      <c r="G122" s="111"/>
      <c r="H122" s="111"/>
    </row>
    <row r="123" spans="1:12" x14ac:dyDescent="0.35">
      <c r="A123" s="1">
        <v>92</v>
      </c>
      <c r="B123" s="83"/>
      <c r="C123" s="111"/>
      <c r="D123" s="111"/>
      <c r="E123" s="111"/>
      <c r="F123" s="111"/>
      <c r="G123" s="111"/>
      <c r="H123" s="111"/>
    </row>
    <row r="124" spans="1:12" x14ac:dyDescent="0.35">
      <c r="A124" s="1">
        <v>93</v>
      </c>
      <c r="B124" s="83"/>
      <c r="C124" s="111"/>
      <c r="D124" s="111"/>
      <c r="E124" s="111"/>
      <c r="F124" s="111"/>
      <c r="G124" s="111"/>
      <c r="H124" s="111"/>
    </row>
    <row r="125" spans="1:12" x14ac:dyDescent="0.35">
      <c r="A125" s="1">
        <v>94</v>
      </c>
      <c r="B125" s="83"/>
      <c r="C125" s="111"/>
      <c r="D125" s="111"/>
      <c r="E125" s="111"/>
      <c r="F125" s="111"/>
      <c r="G125" s="111"/>
      <c r="H125" s="111"/>
    </row>
    <row r="126" spans="1:12" x14ac:dyDescent="0.35">
      <c r="A126" s="1">
        <v>95</v>
      </c>
      <c r="B126" s="83"/>
      <c r="C126" s="111"/>
      <c r="D126" s="111"/>
      <c r="E126" s="111"/>
      <c r="F126" s="111"/>
      <c r="G126" s="111"/>
      <c r="H126" s="111"/>
    </row>
    <row r="127" spans="1:12" x14ac:dyDescent="0.35">
      <c r="A127" s="1">
        <v>96</v>
      </c>
      <c r="B127" s="83"/>
      <c r="C127" s="111"/>
      <c r="D127" s="111"/>
      <c r="E127" s="111"/>
      <c r="F127" s="111"/>
      <c r="G127" s="111"/>
      <c r="H127" s="111"/>
    </row>
    <row r="128" spans="1:12" x14ac:dyDescent="0.35">
      <c r="A128" s="1">
        <v>97</v>
      </c>
      <c r="B128" s="83"/>
      <c r="C128" s="111"/>
      <c r="D128" s="111"/>
      <c r="E128" s="111"/>
      <c r="F128" s="111"/>
      <c r="G128" s="111"/>
      <c r="H128" s="111"/>
    </row>
    <row r="129" spans="1:8" x14ac:dyDescent="0.35">
      <c r="A129" s="1">
        <v>98</v>
      </c>
      <c r="B129" s="83"/>
      <c r="C129" s="111"/>
      <c r="D129" s="111"/>
      <c r="E129" s="111"/>
      <c r="F129" s="111"/>
      <c r="G129" s="111"/>
      <c r="H129" s="111"/>
    </row>
    <row r="130" spans="1:8" x14ac:dyDescent="0.35">
      <c r="A130" s="1">
        <v>99</v>
      </c>
      <c r="B130" s="83"/>
      <c r="C130" s="111"/>
      <c r="D130" s="111"/>
      <c r="E130" s="111"/>
      <c r="F130" s="111"/>
      <c r="G130" s="111"/>
      <c r="H130" s="111"/>
    </row>
    <row r="131" spans="1:8" x14ac:dyDescent="0.35">
      <c r="A131" s="1">
        <v>100</v>
      </c>
      <c r="B131" s="83"/>
      <c r="C131" s="111"/>
      <c r="D131" s="111"/>
      <c r="E131" s="111"/>
      <c r="F131" s="111"/>
      <c r="G131" s="111"/>
      <c r="H131" s="111"/>
    </row>
    <row r="132" spans="1:8" x14ac:dyDescent="0.35">
      <c r="A132" s="1">
        <v>101</v>
      </c>
      <c r="B132" s="83"/>
      <c r="C132" s="111"/>
      <c r="D132" s="111"/>
      <c r="E132" s="111"/>
      <c r="F132" s="111"/>
      <c r="G132" s="111"/>
      <c r="H132" s="111"/>
    </row>
    <row r="133" spans="1:8" x14ac:dyDescent="0.35">
      <c r="A133" s="1">
        <v>102</v>
      </c>
      <c r="B133" s="83"/>
      <c r="C133" s="111"/>
      <c r="D133" s="111"/>
      <c r="E133" s="111"/>
      <c r="F133" s="111"/>
      <c r="G133" s="111"/>
      <c r="H133" s="111"/>
    </row>
    <row r="134" spans="1:8" x14ac:dyDescent="0.35">
      <c r="A134" s="1">
        <v>103</v>
      </c>
      <c r="B134" s="83"/>
      <c r="C134" s="111"/>
      <c r="D134" s="111"/>
      <c r="E134" s="111"/>
      <c r="F134" s="111"/>
      <c r="G134" s="111"/>
      <c r="H134" s="111"/>
    </row>
    <row r="135" spans="1:8" x14ac:dyDescent="0.35">
      <c r="A135" s="1">
        <v>104</v>
      </c>
      <c r="B135" s="83"/>
      <c r="C135" s="111"/>
      <c r="D135" s="111"/>
      <c r="E135" s="111"/>
      <c r="F135" s="111"/>
      <c r="G135" s="111"/>
      <c r="H135" s="111"/>
    </row>
    <row r="136" spans="1:8" x14ac:dyDescent="0.35">
      <c r="A136" s="1">
        <v>105</v>
      </c>
      <c r="B136" s="83"/>
      <c r="C136" s="111"/>
      <c r="D136" s="111"/>
      <c r="E136" s="111"/>
      <c r="F136" s="111"/>
      <c r="G136" s="111"/>
      <c r="H136" s="111"/>
    </row>
    <row r="137" spans="1:8" x14ac:dyDescent="0.35">
      <c r="A137" s="1">
        <v>106</v>
      </c>
      <c r="B137" s="83"/>
      <c r="C137" s="111"/>
      <c r="D137" s="111"/>
      <c r="E137" s="111"/>
      <c r="F137" s="111"/>
      <c r="G137" s="111"/>
      <c r="H137" s="111"/>
    </row>
    <row r="138" spans="1:8" x14ac:dyDescent="0.35">
      <c r="A138" s="1">
        <v>107</v>
      </c>
      <c r="B138" s="83"/>
      <c r="C138" s="111"/>
      <c r="D138" s="111"/>
      <c r="E138" s="111"/>
      <c r="F138" s="111"/>
      <c r="G138" s="111"/>
      <c r="H138" s="111"/>
    </row>
    <row r="139" spans="1:8" x14ac:dyDescent="0.35">
      <c r="A139" s="1">
        <v>108</v>
      </c>
      <c r="B139" s="83"/>
      <c r="C139" s="111"/>
      <c r="D139" s="111"/>
      <c r="E139" s="111"/>
      <c r="F139" s="111"/>
      <c r="G139" s="111"/>
      <c r="H139" s="111"/>
    </row>
    <row r="140" spans="1:8" x14ac:dyDescent="0.35">
      <c r="A140" s="1">
        <v>109</v>
      </c>
      <c r="B140" s="83"/>
      <c r="C140" s="111"/>
      <c r="D140" s="111"/>
      <c r="E140" s="111"/>
      <c r="F140" s="111"/>
      <c r="G140" s="111"/>
      <c r="H140" s="111"/>
    </row>
    <row r="141" spans="1:8" x14ac:dyDescent="0.35">
      <c r="A141" s="1">
        <v>110</v>
      </c>
      <c r="B141" s="83"/>
      <c r="C141" s="111"/>
      <c r="D141" s="111"/>
      <c r="E141" s="111"/>
      <c r="F141" s="111"/>
      <c r="G141" s="111"/>
      <c r="H141" s="111"/>
    </row>
    <row r="142" spans="1:8" x14ac:dyDescent="0.35">
      <c r="A142" s="1">
        <v>111</v>
      </c>
      <c r="B142" s="83"/>
      <c r="C142" s="111"/>
      <c r="D142" s="111"/>
      <c r="E142" s="111"/>
      <c r="F142" s="111"/>
      <c r="G142" s="111"/>
      <c r="H142" s="111"/>
    </row>
    <row r="143" spans="1:8" x14ac:dyDescent="0.35">
      <c r="A143" s="1">
        <v>112</v>
      </c>
      <c r="B143" s="83"/>
      <c r="C143" s="111"/>
      <c r="D143" s="111"/>
      <c r="E143" s="111"/>
      <c r="F143" s="111"/>
      <c r="G143" s="111"/>
      <c r="H143" s="111"/>
    </row>
    <row r="144" spans="1:8" x14ac:dyDescent="0.35">
      <c r="A144" s="1">
        <v>113</v>
      </c>
      <c r="B144" s="83"/>
      <c r="C144" s="111"/>
      <c r="D144" s="111"/>
      <c r="E144" s="111"/>
      <c r="F144" s="111"/>
      <c r="G144" s="111"/>
      <c r="H144" s="111"/>
    </row>
    <row r="145" spans="1:8" x14ac:dyDescent="0.35">
      <c r="A145" s="1">
        <v>114</v>
      </c>
      <c r="B145" s="83"/>
      <c r="C145" s="111"/>
      <c r="D145" s="111"/>
      <c r="E145" s="111"/>
      <c r="F145" s="111"/>
      <c r="G145" s="111"/>
      <c r="H145" s="111"/>
    </row>
    <row r="146" spans="1:8" x14ac:dyDescent="0.35">
      <c r="A146" s="1">
        <v>115</v>
      </c>
      <c r="B146" s="83"/>
      <c r="C146" s="111"/>
      <c r="D146" s="111"/>
      <c r="E146" s="111"/>
      <c r="F146" s="111"/>
      <c r="G146" s="111"/>
      <c r="H146" s="111"/>
    </row>
    <row r="147" spans="1:8" x14ac:dyDescent="0.35">
      <c r="A147" s="1">
        <v>116</v>
      </c>
      <c r="B147" s="83"/>
      <c r="C147" s="111"/>
      <c r="D147" s="111"/>
      <c r="E147" s="111"/>
      <c r="F147" s="111"/>
      <c r="G147" s="111"/>
      <c r="H147" s="111"/>
    </row>
    <row r="148" spans="1:8" x14ac:dyDescent="0.35">
      <c r="A148" s="1">
        <v>117</v>
      </c>
      <c r="B148" s="83"/>
      <c r="C148" s="111"/>
      <c r="D148" s="111"/>
      <c r="E148" s="111"/>
      <c r="F148" s="111"/>
      <c r="G148" s="111"/>
      <c r="H148" s="111"/>
    </row>
    <row r="149" spans="1:8" x14ac:dyDescent="0.35">
      <c r="A149" s="1">
        <v>118</v>
      </c>
      <c r="B149" s="83"/>
      <c r="C149" s="111"/>
      <c r="D149" s="111"/>
      <c r="E149" s="111"/>
      <c r="F149" s="111"/>
      <c r="G149" s="111"/>
      <c r="H149" s="111"/>
    </row>
    <row r="150" spans="1:8" x14ac:dyDescent="0.35">
      <c r="A150" s="1">
        <v>119</v>
      </c>
      <c r="B150" s="83"/>
      <c r="C150" s="111"/>
      <c r="D150" s="111"/>
      <c r="E150" s="111"/>
      <c r="F150" s="111"/>
      <c r="G150" s="111"/>
      <c r="H150" s="111"/>
    </row>
    <row r="151" spans="1:8" x14ac:dyDescent="0.35">
      <c r="A151" s="1">
        <v>120</v>
      </c>
      <c r="B151" s="83"/>
      <c r="C151" s="111"/>
      <c r="D151" s="111"/>
      <c r="E151" s="111"/>
      <c r="F151" s="111"/>
      <c r="G151" s="111"/>
      <c r="H151" s="111"/>
    </row>
    <row r="152" spans="1:8" x14ac:dyDescent="0.35">
      <c r="A152" s="1">
        <v>121</v>
      </c>
      <c r="B152" s="83"/>
      <c r="C152" s="111"/>
      <c r="D152" s="111"/>
      <c r="E152" s="111"/>
      <c r="F152" s="111"/>
      <c r="G152" s="111"/>
      <c r="H152" s="111"/>
    </row>
    <row r="153" spans="1:8" x14ac:dyDescent="0.35">
      <c r="A153" s="1">
        <v>122</v>
      </c>
      <c r="B153" s="83"/>
      <c r="C153" s="111"/>
      <c r="D153" s="111"/>
      <c r="E153" s="111"/>
      <c r="F153" s="111"/>
      <c r="G153" s="111"/>
      <c r="H153" s="111"/>
    </row>
    <row r="154" spans="1:8" x14ac:dyDescent="0.35">
      <c r="A154" s="1">
        <v>123</v>
      </c>
      <c r="B154" s="83"/>
      <c r="C154" s="111"/>
      <c r="D154" s="111"/>
      <c r="E154" s="111"/>
      <c r="F154" s="111"/>
      <c r="G154" s="111"/>
      <c r="H154" s="111"/>
    </row>
    <row r="155" spans="1:8" x14ac:dyDescent="0.35">
      <c r="A155" s="1">
        <v>124</v>
      </c>
      <c r="B155" s="83"/>
      <c r="C155" s="111"/>
      <c r="D155" s="111"/>
      <c r="E155" s="111"/>
      <c r="F155" s="111"/>
      <c r="G155" s="111"/>
      <c r="H155" s="111"/>
    </row>
    <row r="156" spans="1:8" x14ac:dyDescent="0.35">
      <c r="A156" s="1">
        <v>125</v>
      </c>
      <c r="B156" s="83"/>
      <c r="C156" s="111"/>
      <c r="D156" s="111"/>
      <c r="E156" s="111"/>
      <c r="F156" s="111"/>
      <c r="G156" s="111"/>
      <c r="H156" s="111"/>
    </row>
    <row r="157" spans="1:8" x14ac:dyDescent="0.35">
      <c r="A157" s="1">
        <v>126</v>
      </c>
      <c r="B157" s="83"/>
      <c r="C157" s="111"/>
      <c r="D157" s="111"/>
      <c r="E157" s="111"/>
      <c r="F157" s="111"/>
      <c r="G157" s="111"/>
      <c r="H157" s="111"/>
    </row>
    <row r="158" spans="1:8" x14ac:dyDescent="0.35">
      <c r="A158" s="1">
        <v>127</v>
      </c>
      <c r="B158" s="83"/>
      <c r="C158" s="111"/>
      <c r="D158" s="111"/>
      <c r="E158" s="111"/>
      <c r="F158" s="111"/>
      <c r="G158" s="111"/>
      <c r="H158" s="111"/>
    </row>
    <row r="159" spans="1:8" x14ac:dyDescent="0.35">
      <c r="A159" s="1">
        <v>128</v>
      </c>
      <c r="B159" s="83"/>
      <c r="C159" s="111"/>
      <c r="D159" s="111"/>
      <c r="E159" s="111"/>
      <c r="F159" s="111"/>
      <c r="G159" s="111"/>
      <c r="H159" s="111"/>
    </row>
    <row r="160" spans="1:8" x14ac:dyDescent="0.35">
      <c r="A160" s="1">
        <v>129</v>
      </c>
      <c r="B160" s="83"/>
      <c r="C160" s="111"/>
      <c r="D160" s="111"/>
      <c r="E160" s="111"/>
      <c r="F160" s="111"/>
      <c r="G160" s="111"/>
      <c r="H160" s="111"/>
    </row>
    <row r="161" spans="1:8" x14ac:dyDescent="0.35">
      <c r="A161" s="1">
        <v>130</v>
      </c>
      <c r="B161" s="83"/>
      <c r="C161" s="111"/>
      <c r="D161" s="111"/>
      <c r="E161" s="111"/>
      <c r="F161" s="111"/>
      <c r="G161" s="111"/>
      <c r="H161" s="111"/>
    </row>
    <row r="162" spans="1:8" x14ac:dyDescent="0.35">
      <c r="A162" s="1">
        <v>131</v>
      </c>
      <c r="B162" s="83"/>
      <c r="C162" s="111"/>
      <c r="D162" s="111"/>
      <c r="E162" s="111"/>
      <c r="F162" s="111"/>
      <c r="G162" s="111"/>
      <c r="H162" s="111"/>
    </row>
    <row r="163" spans="1:8" x14ac:dyDescent="0.35">
      <c r="A163" s="1">
        <v>132</v>
      </c>
      <c r="B163" s="83"/>
      <c r="C163" s="111"/>
      <c r="D163" s="111"/>
      <c r="E163" s="111"/>
      <c r="F163" s="111"/>
      <c r="G163" s="111"/>
      <c r="H163" s="111"/>
    </row>
    <row r="164" spans="1:8" x14ac:dyDescent="0.35">
      <c r="A164" s="1">
        <v>133</v>
      </c>
      <c r="B164" s="83"/>
      <c r="C164" s="111"/>
      <c r="D164" s="111"/>
      <c r="E164" s="111"/>
      <c r="F164" s="111"/>
      <c r="G164" s="111"/>
      <c r="H164" s="111"/>
    </row>
    <row r="165" spans="1:8" x14ac:dyDescent="0.35">
      <c r="A165" s="1">
        <v>134</v>
      </c>
      <c r="B165" s="83"/>
      <c r="C165" s="111"/>
      <c r="D165" s="111"/>
      <c r="E165" s="111"/>
      <c r="F165" s="111"/>
      <c r="G165" s="111"/>
      <c r="H165" s="111"/>
    </row>
    <row r="166" spans="1:8" x14ac:dyDescent="0.35">
      <c r="A166" s="1">
        <v>135</v>
      </c>
      <c r="B166" s="83"/>
      <c r="C166" s="111"/>
      <c r="D166" s="111"/>
      <c r="E166" s="111"/>
      <c r="F166" s="111"/>
      <c r="G166" s="111"/>
      <c r="H166" s="111"/>
    </row>
    <row r="167" spans="1:8" x14ac:dyDescent="0.35">
      <c r="A167" s="1">
        <v>136</v>
      </c>
      <c r="B167" s="83"/>
      <c r="C167" s="111"/>
      <c r="D167" s="111"/>
      <c r="E167" s="111"/>
      <c r="F167" s="111"/>
      <c r="G167" s="111"/>
      <c r="H167" s="111"/>
    </row>
    <row r="168" spans="1:8" x14ac:dyDescent="0.35">
      <c r="A168" s="1">
        <v>137</v>
      </c>
      <c r="B168" s="83"/>
      <c r="C168" s="111"/>
      <c r="D168" s="111"/>
      <c r="E168" s="111"/>
      <c r="F168" s="111"/>
      <c r="G168" s="111"/>
      <c r="H168" s="111"/>
    </row>
    <row r="169" spans="1:8" x14ac:dyDescent="0.35">
      <c r="A169" s="1">
        <v>138</v>
      </c>
      <c r="B169" s="83"/>
      <c r="C169" s="111"/>
      <c r="D169" s="111"/>
      <c r="E169" s="111"/>
      <c r="F169" s="111"/>
      <c r="G169" s="111"/>
      <c r="H169" s="111"/>
    </row>
    <row r="170" spans="1:8" x14ac:dyDescent="0.35">
      <c r="A170" s="1">
        <v>139</v>
      </c>
      <c r="B170" s="83"/>
      <c r="C170" s="111"/>
      <c r="D170" s="111"/>
      <c r="E170" s="111"/>
      <c r="F170" s="111"/>
      <c r="G170" s="111"/>
      <c r="H170" s="111"/>
    </row>
    <row r="171" spans="1:8" x14ac:dyDescent="0.35">
      <c r="A171" s="1">
        <v>140</v>
      </c>
      <c r="B171" s="83"/>
      <c r="C171" s="111"/>
      <c r="D171" s="111"/>
      <c r="E171" s="111"/>
      <c r="F171" s="111"/>
      <c r="G171" s="111"/>
      <c r="H171" s="111"/>
    </row>
    <row r="172" spans="1:8" x14ac:dyDescent="0.35">
      <c r="A172" s="1">
        <v>141</v>
      </c>
      <c r="B172" s="83"/>
      <c r="C172" s="111"/>
      <c r="D172" s="111"/>
      <c r="E172" s="111"/>
      <c r="F172" s="111"/>
      <c r="G172" s="111"/>
      <c r="H172" s="111"/>
    </row>
    <row r="173" spans="1:8" x14ac:dyDescent="0.35">
      <c r="A173" s="1">
        <v>142</v>
      </c>
      <c r="B173" s="83"/>
      <c r="C173" s="111"/>
      <c r="D173" s="111"/>
      <c r="E173" s="111"/>
      <c r="F173" s="111"/>
      <c r="G173" s="111"/>
      <c r="H173" s="111"/>
    </row>
    <row r="174" spans="1:8" x14ac:dyDescent="0.35">
      <c r="A174" s="1">
        <v>143</v>
      </c>
      <c r="B174" s="83"/>
      <c r="C174" s="111"/>
      <c r="D174" s="111"/>
      <c r="E174" s="111"/>
      <c r="F174" s="111"/>
      <c r="G174" s="111"/>
      <c r="H174" s="111"/>
    </row>
    <row r="175" spans="1:8" x14ac:dyDescent="0.35">
      <c r="A175" s="1">
        <v>144</v>
      </c>
      <c r="B175" s="83"/>
      <c r="C175" s="111"/>
      <c r="D175" s="111"/>
      <c r="E175" s="111"/>
      <c r="F175" s="111"/>
      <c r="G175" s="111"/>
      <c r="H175" s="111"/>
    </row>
    <row r="176" spans="1:8" x14ac:dyDescent="0.35">
      <c r="A176" s="1">
        <v>145</v>
      </c>
      <c r="B176" s="83"/>
      <c r="C176" s="111"/>
      <c r="D176" s="111"/>
      <c r="E176" s="111"/>
      <c r="F176" s="111"/>
      <c r="G176" s="111"/>
      <c r="H176" s="111"/>
    </row>
    <row r="177" spans="1:8" x14ac:dyDescent="0.35">
      <c r="A177" s="1">
        <v>146</v>
      </c>
      <c r="B177" s="83"/>
      <c r="C177" s="111"/>
      <c r="D177" s="111"/>
      <c r="E177" s="111"/>
      <c r="F177" s="111"/>
      <c r="G177" s="111"/>
      <c r="H177" s="111"/>
    </row>
    <row r="178" spans="1:8" x14ac:dyDescent="0.35">
      <c r="A178" s="1">
        <v>147</v>
      </c>
      <c r="B178" s="83"/>
      <c r="C178" s="111"/>
      <c r="D178" s="111"/>
      <c r="E178" s="111"/>
      <c r="F178" s="111"/>
      <c r="G178" s="111"/>
      <c r="H178" s="111"/>
    </row>
    <row r="179" spans="1:8" x14ac:dyDescent="0.35">
      <c r="A179" s="1">
        <v>148</v>
      </c>
      <c r="B179" s="83"/>
      <c r="C179" s="111"/>
      <c r="D179" s="111"/>
      <c r="E179" s="111"/>
      <c r="F179" s="111"/>
      <c r="G179" s="111"/>
      <c r="H179" s="111"/>
    </row>
    <row r="180" spans="1:8" x14ac:dyDescent="0.35">
      <c r="A180" s="1">
        <v>149</v>
      </c>
      <c r="B180" s="83"/>
      <c r="C180" s="111"/>
      <c r="D180" s="111"/>
      <c r="E180" s="111"/>
      <c r="F180" s="111"/>
      <c r="G180" s="111"/>
      <c r="H180" s="111"/>
    </row>
    <row r="181" spans="1:8" x14ac:dyDescent="0.35">
      <c r="A181" s="1">
        <v>150</v>
      </c>
      <c r="B181" s="83"/>
      <c r="C181" s="111"/>
      <c r="D181" s="111"/>
      <c r="E181" s="111"/>
      <c r="F181" s="111"/>
      <c r="G181" s="111"/>
      <c r="H181" s="111"/>
    </row>
  </sheetData>
  <sheetProtection algorithmName="SHA-512" hashValue="3ir074WUVZmrwoDvtXnvmZmySljf1sreFEzPVIPL1b1jLLBR7ZKjQ0muFIA+A+Ypq0/PzXd4UrikSiNfpX9Kww==" saltValue="pDN2tfFfZJnPIaYgBfo2EA==" spinCount="100000" sheet="1" objects="1" scenarios="1"/>
  <mergeCells count="2">
    <mergeCell ref="C4:D4"/>
    <mergeCell ref="B24:C24"/>
  </mergeCells>
  <conditionalFormatting sqref="B32:G181">
    <cfRule type="expression" dxfId="59" priority="64">
      <formula>$B32&lt;&gt;""</formula>
    </cfRule>
  </conditionalFormatting>
  <conditionalFormatting sqref="B32:B181">
    <cfRule type="cellIs" dxfId="58" priority="66" operator="lessThan">
      <formula>C32</formula>
    </cfRule>
  </conditionalFormatting>
  <conditionalFormatting sqref="C4:C5 D25:D28 C7:C12 B32:G181 C15:F22">
    <cfRule type="cellIs" dxfId="57" priority="80" operator="greaterThan">
      <formula>$K$83</formula>
    </cfRule>
  </conditionalFormatting>
  <conditionalFormatting sqref="B5">
    <cfRule type="cellIs" dxfId="56" priority="3" operator="greaterThan">
      <formula>$K$83</formula>
    </cfRule>
  </conditionalFormatting>
  <conditionalFormatting sqref="H32:H181">
    <cfRule type="expression" dxfId="55" priority="1">
      <formula>$B32&lt;&gt;""</formula>
    </cfRule>
  </conditionalFormatting>
  <conditionalFormatting sqref="H32:H181">
    <cfRule type="cellIs" dxfId="54" priority="2" operator="greaterThan">
      <formula>$K$83</formula>
    </cfRule>
  </conditionalFormatting>
  <dataValidations count="10">
    <dataValidation allowBlank="1" showInputMessage="1" sqref="M66:M67 M47:M48" xr:uid="{00000000-0002-0000-0500-000000000000}"/>
    <dataValidation type="list" allowBlank="1" showInputMessage="1" showErrorMessage="1" sqref="C7" xr:uid="{00000000-0002-0000-0500-000001000000}">
      <formula1>$K$86:$K$93</formula1>
    </dataValidation>
    <dataValidation type="list" allowBlank="1" showInputMessage="1" showErrorMessage="1" sqref="C8" xr:uid="{00000000-0002-0000-0500-000002000000}">
      <formula1>$L$86:$L$99</formula1>
    </dataValidation>
    <dataValidation type="list" allowBlank="1" showInputMessage="1" showErrorMessage="1" sqref="C9" xr:uid="{00000000-0002-0000-0500-000003000000}">
      <formula1>$M$86:$M$106</formula1>
    </dataValidation>
    <dataValidation type="list" allowBlank="1" showInputMessage="1" showErrorMessage="1" sqref="C10" xr:uid="{00000000-0002-0000-0500-000006000000}">
      <formula1>$S$86:$S$88</formula1>
    </dataValidation>
    <dataValidation type="list" allowBlank="1" showInputMessage="1" showErrorMessage="1" sqref="C11" xr:uid="{00000000-0002-0000-0500-000007000000}">
      <formula1>$T$86:$T$91</formula1>
    </dataValidation>
    <dataValidation type="list" allowBlank="1" showInputMessage="1" showErrorMessage="1" sqref="B32:B181" xr:uid="{00000000-0002-0000-0500-000008000000}">
      <formula1>$U$86:$U$87</formula1>
    </dataValidation>
    <dataValidation type="list" allowBlank="1" showInputMessage="1" showErrorMessage="1" error="If you would like to use  a person that is not on the list, you must add them to the list in cells M91 through P91, then click the drop down arrow again to select the added person." prompt="Select the regional coordinator from the drop down list. " sqref="C19" xr:uid="{00000000-0002-0000-0500-000004000000}">
      <formula1>$O$87:$O$96</formula1>
    </dataValidation>
    <dataValidation type="list" allowBlank="1" showInputMessage="1" showErrorMessage="1" error="If you would like to use  a person that is not on the list, you must add them to the list in cells M95 through P95, then click the drop down arrow again to select the added person." prompt="Select the NIST Point of Contact for this PT." sqref="C20" xr:uid="{00000000-0002-0000-0500-000005000000}">
      <formula1>$O$100:$O$105</formula1>
    </dataValidation>
    <dataValidation type="list" allowBlank="1" showInputMessage="1" showErrorMessage="1" prompt="Select the Technical Advisor if applicable._x000a_" sqref="C21" xr:uid="{28C843D2-A1F9-41DE-BB71-542F9281C74F}">
      <formula1>$O$100:$O$105</formula1>
    </dataValidation>
  </dataValidations>
  <hyperlinks>
    <hyperlink ref="Q102" r:id="rId1" xr:uid="{9384DF4D-AB63-4E08-A58E-DAD195FD76B0}"/>
    <hyperlink ref="Q103" r:id="rId2" xr:uid="{26AF1FFB-78D9-4A0D-8F56-62938FBEB9D1}"/>
    <hyperlink ref="Q93" r:id="rId3" xr:uid="{76CDA20D-6227-44FD-A502-91E867F37C91}"/>
    <hyperlink ref="Q94" r:id="rId4" xr:uid="{E410A2AE-5B5E-41D9-9C3D-789F7E56B200}"/>
    <hyperlink ref="Q95" r:id="rId5" xr:uid="{F2BB4825-80CE-4428-B6D3-51742259E72C}"/>
    <hyperlink ref="Q104" r:id="rId6" xr:uid="{73FC290D-2E68-4BB1-AEAA-826428AA96AD}"/>
  </hyperlinks>
  <pageMargins left="0.7" right="0.7" top="0.75" bottom="0.75" header="0.3" footer="0.3"/>
  <pageSetup scale="88" fitToHeight="0" orientation="landscape" horizontalDpi="300" verticalDpi="300" r:id="rId7"/>
  <headerFooter>
    <oddFooter>&amp;LWeights and Measures&amp;CPage &amp;P of &amp;N</oddFooter>
  </headerFooter>
  <legacy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61"/>
    <pageSetUpPr fitToPage="1"/>
  </sheetPr>
  <dimension ref="A1:U175"/>
  <sheetViews>
    <sheetView zoomScale="85" zoomScaleNormal="85" workbookViewId="0">
      <selection activeCell="B8" sqref="B8:J8"/>
    </sheetView>
  </sheetViews>
  <sheetFormatPr defaultRowHeight="14.5" x14ac:dyDescent="0.35"/>
  <cols>
    <col min="1" max="1" width="29.1796875" customWidth="1"/>
    <col min="2" max="2" width="3.26953125" customWidth="1"/>
    <col min="7" max="7" width="3.26953125" customWidth="1"/>
    <col min="8" max="8" width="9.1796875" customWidth="1"/>
    <col min="10" max="10" width="71.54296875" customWidth="1"/>
    <col min="12" max="12" width="192.81640625" customWidth="1"/>
    <col min="13" max="13" width="2.1796875" customWidth="1"/>
    <col min="14" max="14" width="9.81640625" customWidth="1"/>
    <col min="15" max="18" width="9.1796875" customWidth="1"/>
  </cols>
  <sheetData>
    <row r="1" spans="1:13" ht="21" x14ac:dyDescent="0.5">
      <c r="A1" s="28" t="s">
        <v>96</v>
      </c>
      <c r="M1" s="41"/>
    </row>
    <row r="2" spans="1:13" ht="21" x14ac:dyDescent="0.5">
      <c r="A2" s="28" t="s">
        <v>222</v>
      </c>
      <c r="M2" s="41"/>
    </row>
    <row r="3" spans="1:13" x14ac:dyDescent="0.35">
      <c r="M3" s="41"/>
    </row>
    <row r="4" spans="1:13" x14ac:dyDescent="0.35">
      <c r="A4" s="10" t="s">
        <v>223</v>
      </c>
      <c r="B4" s="316" t="str">
        <f>IF('P1; Organize the PT'!C4="","",'P1; Organize the PT'!C4)</f>
        <v>----</v>
      </c>
      <c r="C4" s="316"/>
      <c r="D4" s="316"/>
      <c r="E4" s="316"/>
      <c r="F4" s="316"/>
      <c r="M4" s="41"/>
    </row>
    <row r="5" spans="1:13" x14ac:dyDescent="0.35">
      <c r="A5" s="10" t="s">
        <v>105</v>
      </c>
      <c r="B5" s="316" t="str">
        <f>IF('P1; Organize the PT'!C12="","",'P1; Organize the PT'!C12)</f>
        <v/>
      </c>
      <c r="C5" s="316"/>
      <c r="D5" s="316"/>
      <c r="E5" s="316"/>
      <c r="F5" s="316"/>
      <c r="M5" s="41"/>
    </row>
    <row r="6" spans="1:13" x14ac:dyDescent="0.35">
      <c r="A6" s="10" t="s">
        <v>224</v>
      </c>
      <c r="B6" s="316" t="str">
        <f>IF('P1; Organize the PT'!C15="","",'P1; Organize the PT'!C15)</f>
        <v/>
      </c>
      <c r="C6" s="316"/>
      <c r="D6" s="316"/>
      <c r="E6" s="316"/>
      <c r="F6" s="316"/>
      <c r="M6" s="41"/>
    </row>
    <row r="7" spans="1:13" x14ac:dyDescent="0.35">
      <c r="M7" s="41"/>
    </row>
    <row r="8" spans="1:13" ht="60.75" customHeight="1" x14ac:dyDescent="0.35">
      <c r="A8" s="50" t="s">
        <v>225</v>
      </c>
      <c r="B8" s="317" t="s">
        <v>226</v>
      </c>
      <c r="C8" s="318"/>
      <c r="D8" s="318"/>
      <c r="E8" s="318"/>
      <c r="F8" s="318"/>
      <c r="G8" s="318"/>
      <c r="H8" s="318"/>
      <c r="I8" s="318"/>
      <c r="J8" s="319"/>
      <c r="M8" s="41"/>
    </row>
    <row r="9" spans="1:13" x14ac:dyDescent="0.35">
      <c r="M9" s="41"/>
    </row>
    <row r="10" spans="1:13" x14ac:dyDescent="0.35">
      <c r="A10" s="207" t="s">
        <v>227</v>
      </c>
      <c r="B10" s="18"/>
      <c r="M10" s="41"/>
    </row>
    <row r="11" spans="1:13" ht="3.75" customHeight="1" x14ac:dyDescent="0.35">
      <c r="B11" s="17"/>
      <c r="M11" s="41"/>
    </row>
    <row r="12" spans="1:13" x14ac:dyDescent="0.35">
      <c r="B12" s="83" t="s">
        <v>228</v>
      </c>
      <c r="C12" t="s">
        <v>229</v>
      </c>
      <c r="M12" s="41"/>
    </row>
    <row r="13" spans="1:13" ht="3.75" customHeight="1" x14ac:dyDescent="0.35">
      <c r="B13" s="16"/>
      <c r="M13" s="41"/>
    </row>
    <row r="14" spans="1:13" x14ac:dyDescent="0.35">
      <c r="B14" s="83" t="s">
        <v>228</v>
      </c>
      <c r="C14" t="s">
        <v>230</v>
      </c>
      <c r="M14" s="41"/>
    </row>
    <row r="15" spans="1:13" ht="3.75" customHeight="1" x14ac:dyDescent="0.35">
      <c r="B15" s="16"/>
      <c r="M15" s="41"/>
    </row>
    <row r="16" spans="1:13" x14ac:dyDescent="0.35">
      <c r="B16" s="83"/>
      <c r="C16" t="s">
        <v>231</v>
      </c>
      <c r="K16" s="123"/>
      <c r="M16" s="41"/>
    </row>
    <row r="17" spans="1:13" ht="3.75" customHeight="1" x14ac:dyDescent="0.35">
      <c r="B17" s="16"/>
      <c r="K17" s="123"/>
      <c r="M17" s="41"/>
    </row>
    <row r="18" spans="1:13" x14ac:dyDescent="0.35">
      <c r="B18" s="83"/>
      <c r="C18" s="122" t="s">
        <v>232</v>
      </c>
      <c r="K18" s="124"/>
      <c r="M18" s="41"/>
    </row>
    <row r="19" spans="1:13" ht="3.75" customHeight="1" x14ac:dyDescent="0.35">
      <c r="B19" s="16"/>
      <c r="K19" s="123"/>
      <c r="M19" s="41"/>
    </row>
    <row r="20" spans="1:13" x14ac:dyDescent="0.35">
      <c r="B20" s="83"/>
      <c r="C20" s="122" t="s">
        <v>233</v>
      </c>
      <c r="K20" s="124"/>
      <c r="M20" s="41"/>
    </row>
    <row r="21" spans="1:13" ht="3.75" customHeight="1" x14ac:dyDescent="0.35">
      <c r="B21" s="16"/>
      <c r="K21" s="123"/>
      <c r="M21" s="41"/>
    </row>
    <row r="22" spans="1:13" x14ac:dyDescent="0.35">
      <c r="B22" s="83"/>
      <c r="C22" t="s">
        <v>234</v>
      </c>
      <c r="K22" s="123"/>
      <c r="M22" s="41"/>
    </row>
    <row r="23" spans="1:13" ht="3.75" customHeight="1" x14ac:dyDescent="0.35">
      <c r="B23" s="16"/>
      <c r="M23" s="41"/>
    </row>
    <row r="24" spans="1:13" x14ac:dyDescent="0.35">
      <c r="B24" s="83"/>
      <c r="C24" t="s">
        <v>235</v>
      </c>
      <c r="M24" s="41"/>
    </row>
    <row r="25" spans="1:13" ht="3.75" customHeight="1" x14ac:dyDescent="0.35">
      <c r="B25" s="16"/>
      <c r="M25" s="41"/>
    </row>
    <row r="26" spans="1:13" x14ac:dyDescent="0.35">
      <c r="B26" s="83"/>
      <c r="C26" t="s">
        <v>236</v>
      </c>
      <c r="M26" s="41"/>
    </row>
    <row r="27" spans="1:13" ht="3.75" customHeight="1" x14ac:dyDescent="0.35">
      <c r="B27" s="16"/>
      <c r="M27" s="41"/>
    </row>
    <row r="28" spans="1:13" x14ac:dyDescent="0.35">
      <c r="B28" s="186" t="s">
        <v>228</v>
      </c>
      <c r="C28" t="s">
        <v>237</v>
      </c>
      <c r="M28" s="41"/>
    </row>
    <row r="29" spans="1:13" ht="3.75" customHeight="1" x14ac:dyDescent="0.35">
      <c r="B29" s="49"/>
      <c r="M29" s="41"/>
    </row>
    <row r="30" spans="1:13" x14ac:dyDescent="0.35">
      <c r="A30" s="27" t="s">
        <v>238</v>
      </c>
      <c r="B30" s="317"/>
      <c r="C30" s="318"/>
      <c r="D30" s="318"/>
      <c r="E30" s="318"/>
      <c r="F30" s="318"/>
      <c r="G30" s="318"/>
      <c r="H30" s="318"/>
      <c r="I30" s="318"/>
      <c r="J30" s="319"/>
      <c r="M30" s="41"/>
    </row>
    <row r="31" spans="1:13" ht="3.75" customHeight="1" x14ac:dyDescent="0.35">
      <c r="A31" s="27"/>
      <c r="B31" s="22"/>
      <c r="M31" s="41"/>
    </row>
    <row r="32" spans="1:13" x14ac:dyDescent="0.35">
      <c r="A32" s="27" t="s">
        <v>238</v>
      </c>
      <c r="B32" s="317"/>
      <c r="C32" s="318"/>
      <c r="D32" s="318"/>
      <c r="E32" s="318"/>
      <c r="F32" s="318"/>
      <c r="G32" s="318"/>
      <c r="H32" s="318"/>
      <c r="I32" s="318"/>
      <c r="J32" s="319"/>
      <c r="M32" s="41"/>
    </row>
    <row r="33" spans="1:13" ht="3.75" customHeight="1" x14ac:dyDescent="0.35">
      <c r="A33" s="27"/>
      <c r="B33" s="22"/>
      <c r="M33" s="41"/>
    </row>
    <row r="34" spans="1:13" x14ac:dyDescent="0.35">
      <c r="A34" s="27" t="s">
        <v>238</v>
      </c>
      <c r="B34" s="317"/>
      <c r="C34" s="318"/>
      <c r="D34" s="318"/>
      <c r="E34" s="318"/>
      <c r="F34" s="318"/>
      <c r="G34" s="318"/>
      <c r="H34" s="318"/>
      <c r="I34" s="318"/>
      <c r="J34" s="319"/>
      <c r="M34" s="41"/>
    </row>
    <row r="35" spans="1:13" x14ac:dyDescent="0.35">
      <c r="M35" s="41"/>
    </row>
    <row r="36" spans="1:13" x14ac:dyDescent="0.35">
      <c r="M36" s="41"/>
    </row>
    <row r="37" spans="1:13" ht="30.65" customHeight="1" x14ac:dyDescent="0.35">
      <c r="A37" s="208" t="s">
        <v>239</v>
      </c>
      <c r="B37" s="322" t="s">
        <v>240</v>
      </c>
      <c r="C37" s="323"/>
      <c r="D37" s="323"/>
      <c r="E37" s="323"/>
      <c r="F37" s="323"/>
      <c r="G37" s="323"/>
      <c r="H37" s="323"/>
      <c r="I37" s="323"/>
      <c r="J37" s="323"/>
      <c r="M37" s="41"/>
    </row>
    <row r="38" spans="1:13" ht="3.75" customHeight="1" x14ac:dyDescent="0.35">
      <c r="M38" s="41"/>
    </row>
    <row r="39" spans="1:13" x14ac:dyDescent="0.35">
      <c r="B39" s="83" t="s">
        <v>228</v>
      </c>
      <c r="C39" t="s">
        <v>241</v>
      </c>
      <c r="M39" s="41"/>
    </row>
    <row r="40" spans="1:13" ht="3.75" customHeight="1" x14ac:dyDescent="0.35">
      <c r="B40" s="16"/>
      <c r="M40" s="41"/>
    </row>
    <row r="41" spans="1:13" ht="16.5" x14ac:dyDescent="0.45">
      <c r="B41" s="83" t="s">
        <v>228</v>
      </c>
      <c r="C41" t="s">
        <v>242</v>
      </c>
      <c r="M41" s="41"/>
    </row>
    <row r="42" spans="1:13" ht="3.75" customHeight="1" x14ac:dyDescent="0.35">
      <c r="B42" s="16"/>
      <c r="M42" s="41"/>
    </row>
    <row r="43" spans="1:13" ht="16.5" x14ac:dyDescent="0.45">
      <c r="B43" s="83" t="s">
        <v>228</v>
      </c>
      <c r="C43" t="s">
        <v>243</v>
      </c>
      <c r="M43" s="41"/>
    </row>
    <row r="44" spans="1:13" ht="3.75" customHeight="1" x14ac:dyDescent="0.35">
      <c r="B44" s="16"/>
      <c r="M44" s="41"/>
    </row>
    <row r="45" spans="1:13" x14ac:dyDescent="0.35">
      <c r="B45" s="83" t="s">
        <v>228</v>
      </c>
      <c r="C45" t="s">
        <v>244</v>
      </c>
      <c r="M45" s="41"/>
    </row>
    <row r="46" spans="1:13" ht="3.75" customHeight="1" x14ac:dyDescent="0.35">
      <c r="B46" s="16"/>
      <c r="M46" s="41"/>
    </row>
    <row r="47" spans="1:13" x14ac:dyDescent="0.35">
      <c r="B47" s="83" t="s">
        <v>228</v>
      </c>
      <c r="C47" t="s">
        <v>245</v>
      </c>
      <c r="M47" s="41"/>
    </row>
    <row r="48" spans="1:13" ht="3.75" customHeight="1" x14ac:dyDescent="0.35">
      <c r="B48" s="16"/>
      <c r="M48" s="41"/>
    </row>
    <row r="49" spans="1:13" x14ac:dyDescent="0.35">
      <c r="B49" s="83"/>
      <c r="C49" t="s">
        <v>246</v>
      </c>
      <c r="M49" s="41"/>
    </row>
    <row r="50" spans="1:13" ht="3.75" customHeight="1" x14ac:dyDescent="0.35">
      <c r="B50" s="16"/>
      <c r="M50" s="41"/>
    </row>
    <row r="51" spans="1:13" x14ac:dyDescent="0.35">
      <c r="B51" s="83"/>
      <c r="C51" t="s">
        <v>247</v>
      </c>
      <c r="M51" s="41"/>
    </row>
    <row r="52" spans="1:13" ht="3.75" customHeight="1" x14ac:dyDescent="0.35">
      <c r="B52" s="49"/>
      <c r="M52" s="41"/>
    </row>
    <row r="53" spans="1:13" x14ac:dyDescent="0.35">
      <c r="A53" s="27" t="s">
        <v>238</v>
      </c>
      <c r="B53" s="317"/>
      <c r="C53" s="318"/>
      <c r="D53" s="318"/>
      <c r="E53" s="318"/>
      <c r="F53" s="318"/>
      <c r="G53" s="318"/>
      <c r="H53" s="318"/>
      <c r="I53" s="318"/>
      <c r="J53" s="319"/>
      <c r="M53" s="41"/>
    </row>
    <row r="54" spans="1:13" ht="3.75" customHeight="1" x14ac:dyDescent="0.35">
      <c r="A54" s="27"/>
      <c r="B54" s="22"/>
      <c r="M54" s="41"/>
    </row>
    <row r="55" spans="1:13" x14ac:dyDescent="0.35">
      <c r="A55" s="27" t="s">
        <v>238</v>
      </c>
      <c r="B55" s="317"/>
      <c r="C55" s="318"/>
      <c r="D55" s="318"/>
      <c r="E55" s="318"/>
      <c r="F55" s="318"/>
      <c r="G55" s="318"/>
      <c r="H55" s="318"/>
      <c r="I55" s="318"/>
      <c r="J55" s="319"/>
      <c r="M55" s="41"/>
    </row>
    <row r="56" spans="1:13" ht="3.75" customHeight="1" x14ac:dyDescent="0.35">
      <c r="A56" s="27"/>
      <c r="B56" s="22"/>
      <c r="M56" s="41"/>
    </row>
    <row r="57" spans="1:13" x14ac:dyDescent="0.35">
      <c r="A57" s="27" t="s">
        <v>238</v>
      </c>
      <c r="B57" s="317"/>
      <c r="C57" s="318"/>
      <c r="D57" s="318"/>
      <c r="E57" s="318"/>
      <c r="F57" s="318"/>
      <c r="G57" s="318"/>
      <c r="H57" s="318"/>
      <c r="I57" s="318"/>
      <c r="J57" s="319"/>
      <c r="M57" s="41"/>
    </row>
    <row r="58" spans="1:13" x14ac:dyDescent="0.35">
      <c r="M58" s="41"/>
    </row>
    <row r="59" spans="1:13" x14ac:dyDescent="0.35">
      <c r="M59" s="41"/>
    </row>
    <row r="60" spans="1:13" x14ac:dyDescent="0.35">
      <c r="A60" s="208" t="s">
        <v>248</v>
      </c>
      <c r="B60" s="320" t="s">
        <v>249</v>
      </c>
      <c r="C60" s="321"/>
      <c r="D60" s="321"/>
      <c r="E60" s="321"/>
      <c r="F60" s="321"/>
      <c r="G60" s="321"/>
      <c r="H60" s="321"/>
      <c r="I60" s="321"/>
      <c r="J60" s="283"/>
      <c r="M60" s="41"/>
    </row>
    <row r="61" spans="1:13" ht="3.75" customHeight="1" x14ac:dyDescent="0.35">
      <c r="B61" s="17"/>
      <c r="M61" s="41"/>
    </row>
    <row r="62" spans="1:13" x14ac:dyDescent="0.35">
      <c r="B62" s="83" t="s">
        <v>228</v>
      </c>
      <c r="C62" t="s">
        <v>250</v>
      </c>
      <c r="M62" s="41"/>
    </row>
    <row r="63" spans="1:13" ht="3.75" customHeight="1" x14ac:dyDescent="0.35">
      <c r="B63" s="16"/>
      <c r="M63" s="41"/>
    </row>
    <row r="64" spans="1:13" x14ac:dyDescent="0.35">
      <c r="B64" s="83"/>
      <c r="C64" t="s">
        <v>251</v>
      </c>
      <c r="M64" s="41"/>
    </row>
    <row r="65" spans="1:13" ht="3.75" customHeight="1" x14ac:dyDescent="0.35">
      <c r="B65" s="16"/>
      <c r="M65" s="41"/>
    </row>
    <row r="66" spans="1:13" x14ac:dyDescent="0.35">
      <c r="B66" s="83"/>
      <c r="C66" t="s">
        <v>252</v>
      </c>
      <c r="M66" s="41"/>
    </row>
    <row r="67" spans="1:13" ht="3.75" customHeight="1" x14ac:dyDescent="0.35">
      <c r="B67" s="49"/>
      <c r="M67" s="41"/>
    </row>
    <row r="68" spans="1:13" x14ac:dyDescent="0.35">
      <c r="B68" s="83"/>
      <c r="C68" t="s">
        <v>253</v>
      </c>
    </row>
    <row r="69" spans="1:13" ht="5.15" customHeight="1" x14ac:dyDescent="0.35">
      <c r="B69" s="49"/>
      <c r="M69" s="41"/>
    </row>
    <row r="70" spans="1:13" ht="44.25" customHeight="1" x14ac:dyDescent="0.35">
      <c r="A70" s="224" t="s">
        <v>254</v>
      </c>
      <c r="B70" s="317" t="s">
        <v>255</v>
      </c>
      <c r="C70" s="318"/>
      <c r="D70" s="318"/>
      <c r="E70" s="318"/>
      <c r="F70" s="318"/>
      <c r="G70" s="318"/>
      <c r="H70" s="318"/>
      <c r="I70" s="318"/>
      <c r="J70" s="319"/>
      <c r="M70" s="41"/>
    </row>
    <row r="71" spans="1:13" x14ac:dyDescent="0.35">
      <c r="M71" s="41"/>
    </row>
    <row r="72" spans="1:13" x14ac:dyDescent="0.35">
      <c r="A72" s="225" t="s">
        <v>256</v>
      </c>
      <c r="M72" s="41"/>
    </row>
    <row r="73" spans="1:13" x14ac:dyDescent="0.35">
      <c r="A73" s="52" t="s">
        <v>257</v>
      </c>
      <c r="B73" s="317"/>
      <c r="C73" s="318"/>
      <c r="D73" s="318"/>
      <c r="E73" s="318"/>
      <c r="F73" s="318"/>
      <c r="G73" s="318"/>
      <c r="H73" s="318"/>
      <c r="I73" s="318"/>
      <c r="J73" s="319"/>
      <c r="M73" s="41"/>
    </row>
    <row r="74" spans="1:13" ht="3.75" customHeight="1" x14ac:dyDescent="0.35">
      <c r="A74" s="3"/>
      <c r="B74" s="48"/>
      <c r="C74" s="53"/>
      <c r="D74" s="54"/>
      <c r="E74" s="54"/>
      <c r="F74" s="54"/>
      <c r="G74" s="54"/>
      <c r="H74" s="54"/>
      <c r="I74" s="54"/>
      <c r="M74" s="41"/>
    </row>
    <row r="75" spans="1:13" ht="29" x14ac:dyDescent="0.35">
      <c r="A75" s="52" t="s">
        <v>258</v>
      </c>
      <c r="B75" s="317" t="s">
        <v>259</v>
      </c>
      <c r="C75" s="318"/>
      <c r="D75" s="318"/>
      <c r="E75" s="318"/>
      <c r="F75" s="318"/>
      <c r="G75" s="318"/>
      <c r="H75" s="318"/>
      <c r="I75" s="318"/>
      <c r="J75" s="319"/>
      <c r="M75" s="41"/>
    </row>
    <row r="76" spans="1:13" ht="3.75" customHeight="1" x14ac:dyDescent="0.35">
      <c r="A76" s="3"/>
      <c r="B76" s="48"/>
      <c r="C76" s="53"/>
      <c r="D76" s="53"/>
      <c r="E76" s="53"/>
      <c r="F76" s="53"/>
      <c r="G76" s="53"/>
      <c r="H76" s="53"/>
      <c r="I76" s="53"/>
      <c r="M76" s="41"/>
    </row>
    <row r="77" spans="1:13" ht="30" customHeight="1" x14ac:dyDescent="0.35">
      <c r="A77" s="52" t="s">
        <v>260</v>
      </c>
      <c r="B77" s="317" t="s">
        <v>261</v>
      </c>
      <c r="C77" s="318"/>
      <c r="D77" s="318"/>
      <c r="E77" s="318"/>
      <c r="F77" s="318"/>
      <c r="G77" s="318"/>
      <c r="H77" s="318"/>
      <c r="I77" s="318"/>
      <c r="J77" s="319"/>
      <c r="M77" s="41"/>
    </row>
    <row r="78" spans="1:13" ht="3.75" customHeight="1" x14ac:dyDescent="0.35">
      <c r="B78" s="22"/>
      <c r="C78" s="26"/>
      <c r="M78" s="41"/>
    </row>
    <row r="79" spans="1:13" ht="38.25" customHeight="1" x14ac:dyDescent="0.35">
      <c r="A79" s="52" t="s">
        <v>262</v>
      </c>
      <c r="B79" s="317" t="s">
        <v>263</v>
      </c>
      <c r="C79" s="318"/>
      <c r="D79" s="318"/>
      <c r="E79" s="318"/>
      <c r="F79" s="318"/>
      <c r="G79" s="318"/>
      <c r="H79" s="318"/>
      <c r="I79" s="318"/>
      <c r="J79" s="319"/>
      <c r="M79" s="41"/>
    </row>
    <row r="80" spans="1:13" ht="3.75" customHeight="1" x14ac:dyDescent="0.35">
      <c r="A80" s="3"/>
      <c r="B80" s="48"/>
      <c r="C80" s="53"/>
      <c r="D80" s="53"/>
      <c r="E80" s="53"/>
      <c r="F80" s="53"/>
      <c r="G80" s="53"/>
      <c r="H80" s="53"/>
      <c r="I80" s="53"/>
      <c r="M80" s="41"/>
    </row>
    <row r="81" spans="1:13" ht="45" customHeight="1" x14ac:dyDescent="0.35">
      <c r="A81" s="52" t="s">
        <v>264</v>
      </c>
      <c r="B81" s="317"/>
      <c r="C81" s="318"/>
      <c r="D81" s="318"/>
      <c r="E81" s="318"/>
      <c r="F81" s="318"/>
      <c r="G81" s="318"/>
      <c r="H81" s="318"/>
      <c r="I81" s="318"/>
      <c r="J81" s="319"/>
      <c r="M81" s="41"/>
    </row>
    <row r="82" spans="1:13" ht="3.75" customHeight="1" x14ac:dyDescent="0.35">
      <c r="A82" s="3"/>
      <c r="B82" s="48"/>
      <c r="C82" s="53"/>
      <c r="D82" s="53"/>
      <c r="E82" s="53"/>
      <c r="F82" s="53"/>
      <c r="G82" s="53"/>
      <c r="H82" s="53"/>
      <c r="I82" s="53"/>
      <c r="M82" s="41"/>
    </row>
    <row r="83" spans="1:13" ht="30" customHeight="1" x14ac:dyDescent="0.35">
      <c r="A83" s="52" t="s">
        <v>265</v>
      </c>
      <c r="B83" s="329"/>
      <c r="C83" s="330"/>
      <c r="D83" s="326" t="str">
        <f>IF(B83="","",VLOOKUP(B83,D109:E175,2,FALSE))</f>
        <v/>
      </c>
      <c r="E83" s="327"/>
      <c r="F83" s="327"/>
      <c r="G83" s="327"/>
      <c r="H83" s="327"/>
      <c r="I83" s="327"/>
      <c r="J83" s="328"/>
      <c r="M83" s="41"/>
    </row>
    <row r="84" spans="1:13" ht="3.75" customHeight="1" x14ac:dyDescent="0.35">
      <c r="A84" s="3"/>
      <c r="B84" s="48"/>
      <c r="C84" s="53"/>
      <c r="D84" s="53"/>
      <c r="E84" s="53"/>
      <c r="F84" s="53"/>
      <c r="G84" s="53"/>
      <c r="H84" s="53"/>
      <c r="I84" s="53"/>
      <c r="M84" s="41"/>
    </row>
    <row r="85" spans="1:13" x14ac:dyDescent="0.35">
      <c r="A85" s="52" t="s">
        <v>266</v>
      </c>
      <c r="B85" s="324">
        <v>2</v>
      </c>
      <c r="C85" s="325"/>
      <c r="D85" t="s">
        <v>267</v>
      </c>
      <c r="M85" s="41"/>
    </row>
    <row r="86" spans="1:13" ht="3.75" customHeight="1" x14ac:dyDescent="0.35">
      <c r="A86" s="3"/>
      <c r="B86" s="48"/>
      <c r="C86" s="53"/>
      <c r="D86" s="53"/>
      <c r="E86" s="53"/>
      <c r="F86" s="53"/>
      <c r="G86" s="53"/>
      <c r="H86" s="53"/>
      <c r="I86" s="53"/>
      <c r="M86" s="41"/>
    </row>
    <row r="87" spans="1:13" ht="29" x14ac:dyDescent="0.35">
      <c r="A87" s="52" t="s">
        <v>268</v>
      </c>
      <c r="B87" s="324" t="s">
        <v>269</v>
      </c>
      <c r="C87" s="325"/>
      <c r="M87" s="41"/>
    </row>
    <row r="88" spans="1:13" ht="3.75" customHeight="1" x14ac:dyDescent="0.35">
      <c r="A88" s="3"/>
      <c r="B88" s="48"/>
      <c r="C88" s="53"/>
      <c r="D88" s="54"/>
      <c r="E88" s="54"/>
      <c r="F88" s="54"/>
      <c r="G88" s="54"/>
      <c r="H88" s="54"/>
      <c r="I88" s="54"/>
      <c r="M88" s="41"/>
    </row>
    <row r="89" spans="1:13" ht="48" customHeight="1" x14ac:dyDescent="0.35">
      <c r="A89" s="52" t="s">
        <v>270</v>
      </c>
      <c r="B89" s="333"/>
      <c r="C89" s="334"/>
      <c r="D89" s="334"/>
      <c r="E89" s="334"/>
      <c r="F89" s="334"/>
      <c r="G89" s="334"/>
      <c r="H89" s="334"/>
      <c r="I89" s="334"/>
      <c r="J89" s="335"/>
      <c r="M89" s="41"/>
    </row>
    <row r="90" spans="1:13" ht="3.75" customHeight="1" x14ac:dyDescent="0.35">
      <c r="A90" s="3"/>
      <c r="B90" s="48"/>
      <c r="C90" s="53"/>
      <c r="D90" s="54"/>
      <c r="E90" s="54"/>
      <c r="F90" s="54"/>
      <c r="G90" s="54"/>
      <c r="H90" s="54"/>
      <c r="I90" s="54"/>
      <c r="M90" s="41"/>
    </row>
    <row r="91" spans="1:13" ht="31" x14ac:dyDescent="0.35">
      <c r="A91" s="52" t="s">
        <v>271</v>
      </c>
      <c r="B91" s="331"/>
      <c r="C91" s="332"/>
      <c r="M91" s="41"/>
    </row>
    <row r="92" spans="1:13" ht="3.75" customHeight="1" x14ac:dyDescent="0.35">
      <c r="A92" s="3"/>
      <c r="B92" s="48"/>
      <c r="C92" s="53"/>
      <c r="D92" s="54"/>
      <c r="E92" s="54"/>
      <c r="F92" s="54"/>
      <c r="G92" s="54"/>
      <c r="H92" s="54"/>
      <c r="I92" s="54"/>
      <c r="M92" s="41"/>
    </row>
    <row r="93" spans="1:13" ht="62.25" customHeight="1" x14ac:dyDescent="0.35">
      <c r="A93" s="52" t="s">
        <v>272</v>
      </c>
      <c r="B93" s="317" t="s">
        <v>273</v>
      </c>
      <c r="C93" s="318"/>
      <c r="D93" s="318"/>
      <c r="E93" s="318"/>
      <c r="F93" s="318"/>
      <c r="G93" s="318"/>
      <c r="H93" s="318"/>
      <c r="I93" s="318"/>
      <c r="J93" s="319"/>
      <c r="M93" s="41"/>
    </row>
    <row r="94" spans="1:13" ht="3.75" customHeight="1" x14ac:dyDescent="0.35">
      <c r="A94" s="3"/>
      <c r="B94" s="48"/>
      <c r="C94" s="53"/>
      <c r="D94" s="53"/>
      <c r="E94" s="53"/>
      <c r="F94" s="53"/>
      <c r="G94" s="53"/>
      <c r="H94" s="53"/>
      <c r="I94" s="53"/>
      <c r="M94" s="41"/>
    </row>
    <row r="95" spans="1:13" ht="29" x14ac:dyDescent="0.35">
      <c r="A95" s="52" t="s">
        <v>274</v>
      </c>
      <c r="B95" s="317" t="s">
        <v>275</v>
      </c>
      <c r="C95" s="318"/>
      <c r="D95" s="318"/>
      <c r="E95" s="318"/>
      <c r="F95" s="318"/>
      <c r="G95" s="318"/>
      <c r="H95" s="318"/>
      <c r="I95" s="318"/>
      <c r="J95" s="319"/>
      <c r="M95" s="41"/>
    </row>
    <row r="96" spans="1:13" ht="3.75" customHeight="1" x14ac:dyDescent="0.35">
      <c r="A96" s="3"/>
      <c r="B96" s="48"/>
      <c r="C96" s="53"/>
      <c r="D96" s="53"/>
      <c r="E96" s="53"/>
      <c r="F96" s="53"/>
      <c r="G96" s="53"/>
      <c r="H96" s="53"/>
      <c r="I96" s="53"/>
      <c r="M96" s="41"/>
    </row>
    <row r="97" spans="1:21" ht="45.75" customHeight="1" x14ac:dyDescent="0.35">
      <c r="A97" s="52" t="s">
        <v>276</v>
      </c>
      <c r="B97" s="317" t="s">
        <v>277</v>
      </c>
      <c r="C97" s="318"/>
      <c r="D97" s="318"/>
      <c r="E97" s="318"/>
      <c r="F97" s="318"/>
      <c r="G97" s="318"/>
      <c r="H97" s="318"/>
      <c r="I97" s="318"/>
      <c r="J97" s="319"/>
      <c r="M97" s="41"/>
    </row>
    <row r="98" spans="1:21" ht="3.75" customHeight="1" x14ac:dyDescent="0.35">
      <c r="A98" s="3"/>
      <c r="B98" s="48"/>
      <c r="C98" s="53"/>
      <c r="D98" s="53"/>
      <c r="E98" s="53"/>
      <c r="F98" s="53"/>
      <c r="G98" s="53"/>
      <c r="H98" s="53"/>
      <c r="I98" s="53"/>
      <c r="M98" s="41"/>
    </row>
    <row r="99" spans="1:21" x14ac:dyDescent="0.35">
      <c r="M99" s="41"/>
    </row>
    <row r="100" spans="1:21" x14ac:dyDescent="0.35">
      <c r="M100" s="41"/>
    </row>
    <row r="101" spans="1:21" x14ac:dyDescent="0.35">
      <c r="M101" s="41"/>
    </row>
    <row r="102" spans="1:21" x14ac:dyDescent="0.35">
      <c r="M102" s="41"/>
    </row>
    <row r="103" spans="1:21" x14ac:dyDescent="0.35">
      <c r="M103" s="41"/>
    </row>
    <row r="104" spans="1:21" x14ac:dyDescent="0.35">
      <c r="M104" s="41"/>
    </row>
    <row r="105" spans="1:21" x14ac:dyDescent="0.35">
      <c r="M105" s="41"/>
    </row>
    <row r="106" spans="1:21" ht="15" thickBot="1" x14ac:dyDescent="0.4">
      <c r="M106" s="41"/>
    </row>
    <row r="107" spans="1:21" ht="15" thickBot="1" x14ac:dyDescent="0.4">
      <c r="D107" t="s">
        <v>278</v>
      </c>
      <c r="J107" s="42" t="s">
        <v>279</v>
      </c>
      <c r="K107" s="43"/>
      <c r="M107" s="41"/>
      <c r="N107" s="56"/>
      <c r="O107" t="s">
        <v>135</v>
      </c>
    </row>
    <row r="108" spans="1:21" x14ac:dyDescent="0.35">
      <c r="D108" s="42"/>
      <c r="E108" s="43"/>
      <c r="J108" s="127" t="s">
        <v>280</v>
      </c>
      <c r="K108" s="44"/>
      <c r="M108" s="41"/>
      <c r="N108" t="s">
        <v>136</v>
      </c>
      <c r="T108" t="s">
        <v>281</v>
      </c>
    </row>
    <row r="109" spans="1:21" x14ac:dyDescent="0.35">
      <c r="D109" s="18" t="s">
        <v>282</v>
      </c>
      <c r="E109" s="44" t="s">
        <v>283</v>
      </c>
      <c r="J109" s="127" t="s">
        <v>284</v>
      </c>
      <c r="K109" s="44"/>
      <c r="M109" s="41"/>
      <c r="N109" s="30"/>
      <c r="O109" s="30"/>
      <c r="P109" s="30"/>
      <c r="Q109" s="30"/>
      <c r="R109" s="30"/>
      <c r="S109" s="42"/>
      <c r="T109" s="30"/>
      <c r="U109" s="30"/>
    </row>
    <row r="110" spans="1:21" ht="16.5" x14ac:dyDescent="0.45">
      <c r="D110" s="18" t="s">
        <v>285</v>
      </c>
      <c r="E110" s="44" t="s">
        <v>286</v>
      </c>
      <c r="J110" s="127" t="s">
        <v>287</v>
      </c>
      <c r="K110" s="44"/>
      <c r="M110" s="41"/>
      <c r="N110" s="51" t="s">
        <v>288</v>
      </c>
      <c r="O110" s="51" t="s">
        <v>289</v>
      </c>
      <c r="P110" s="51" t="s">
        <v>290</v>
      </c>
      <c r="Q110" s="51" t="s">
        <v>291</v>
      </c>
      <c r="R110" s="47" t="s">
        <v>292</v>
      </c>
      <c r="S110" s="105" t="s">
        <v>228</v>
      </c>
      <c r="T110" s="31" t="s">
        <v>150</v>
      </c>
      <c r="U110" s="112" t="s">
        <v>293</v>
      </c>
    </row>
    <row r="111" spans="1:21" x14ac:dyDescent="0.35">
      <c r="D111" s="18" t="s">
        <v>294</v>
      </c>
      <c r="E111" s="44" t="s">
        <v>295</v>
      </c>
      <c r="J111" s="127" t="s">
        <v>296</v>
      </c>
      <c r="K111" s="44"/>
      <c r="M111" s="41"/>
      <c r="T111" s="51" t="s">
        <v>269</v>
      </c>
      <c r="U111" s="113" t="s">
        <v>297</v>
      </c>
    </row>
    <row r="112" spans="1:21" x14ac:dyDescent="0.35">
      <c r="D112" s="18" t="s">
        <v>298</v>
      </c>
      <c r="E112" s="44" t="s">
        <v>299</v>
      </c>
      <c r="J112" s="127" t="s">
        <v>300</v>
      </c>
      <c r="K112" s="44"/>
      <c r="M112" s="41"/>
    </row>
    <row r="113" spans="4:11" x14ac:dyDescent="0.35">
      <c r="D113" s="18" t="s">
        <v>301</v>
      </c>
      <c r="E113" s="44" t="s">
        <v>302</v>
      </c>
      <c r="J113" s="127" t="s">
        <v>303</v>
      </c>
      <c r="K113" s="44"/>
    </row>
    <row r="114" spans="4:11" x14ac:dyDescent="0.35">
      <c r="D114" s="18" t="s">
        <v>304</v>
      </c>
      <c r="E114" s="44" t="s">
        <v>305</v>
      </c>
      <c r="J114" s="127" t="s">
        <v>306</v>
      </c>
      <c r="K114" s="44"/>
    </row>
    <row r="115" spans="4:11" x14ac:dyDescent="0.35">
      <c r="D115" s="18" t="s">
        <v>307</v>
      </c>
      <c r="E115" s="44" t="s">
        <v>308</v>
      </c>
      <c r="J115" s="127" t="s">
        <v>309</v>
      </c>
      <c r="K115" s="44"/>
    </row>
    <row r="116" spans="4:11" x14ac:dyDescent="0.35">
      <c r="D116" s="18" t="s">
        <v>310</v>
      </c>
      <c r="E116" s="44" t="s">
        <v>311</v>
      </c>
      <c r="J116" s="127" t="s">
        <v>312</v>
      </c>
      <c r="K116" s="44"/>
    </row>
    <row r="117" spans="4:11" x14ac:dyDescent="0.35">
      <c r="D117" s="18" t="s">
        <v>313</v>
      </c>
      <c r="E117" s="44" t="s">
        <v>314</v>
      </c>
      <c r="J117" s="127" t="s">
        <v>315</v>
      </c>
      <c r="K117" s="44"/>
    </row>
    <row r="118" spans="4:11" x14ac:dyDescent="0.35">
      <c r="D118" s="18" t="s">
        <v>316</v>
      </c>
      <c r="E118" s="44" t="s">
        <v>317</v>
      </c>
      <c r="J118" s="127" t="s">
        <v>318</v>
      </c>
      <c r="K118" s="46"/>
    </row>
    <row r="119" spans="4:11" x14ac:dyDescent="0.35">
      <c r="D119" s="18" t="s">
        <v>319</v>
      </c>
      <c r="E119" s="44" t="s">
        <v>320</v>
      </c>
      <c r="J119" s="127" t="s">
        <v>321</v>
      </c>
    </row>
    <row r="120" spans="4:11" x14ac:dyDescent="0.35">
      <c r="D120" s="18" t="s">
        <v>322</v>
      </c>
      <c r="E120" s="44" t="s">
        <v>323</v>
      </c>
      <c r="J120" s="127" t="s">
        <v>324</v>
      </c>
    </row>
    <row r="121" spans="4:11" x14ac:dyDescent="0.35">
      <c r="D121" s="18" t="s">
        <v>325</v>
      </c>
      <c r="E121" s="44" t="s">
        <v>326</v>
      </c>
      <c r="J121" s="127" t="s">
        <v>327</v>
      </c>
    </row>
    <row r="122" spans="4:11" x14ac:dyDescent="0.35">
      <c r="D122" s="18" t="s">
        <v>328</v>
      </c>
      <c r="E122" s="44" t="s">
        <v>329</v>
      </c>
      <c r="J122" s="127" t="s">
        <v>330</v>
      </c>
    </row>
    <row r="123" spans="4:11" x14ac:dyDescent="0.35">
      <c r="D123" s="18" t="s">
        <v>331</v>
      </c>
      <c r="E123" s="44" t="s">
        <v>332</v>
      </c>
      <c r="J123" s="127" t="s">
        <v>333</v>
      </c>
    </row>
    <row r="124" spans="4:11" x14ac:dyDescent="0.35">
      <c r="D124" s="18" t="s">
        <v>334</v>
      </c>
      <c r="E124" s="44" t="s">
        <v>335</v>
      </c>
      <c r="J124" s="127" t="s">
        <v>336</v>
      </c>
    </row>
    <row r="125" spans="4:11" x14ac:dyDescent="0.35">
      <c r="D125" s="18" t="s">
        <v>337</v>
      </c>
      <c r="E125" s="44" t="s">
        <v>338</v>
      </c>
      <c r="J125" s="127" t="s">
        <v>339</v>
      </c>
    </row>
    <row r="126" spans="4:11" x14ac:dyDescent="0.35">
      <c r="D126" s="18" t="s">
        <v>340</v>
      </c>
      <c r="E126" s="44" t="s">
        <v>341</v>
      </c>
      <c r="J126" s="127" t="s">
        <v>342</v>
      </c>
    </row>
    <row r="127" spans="4:11" x14ac:dyDescent="0.35">
      <c r="D127" s="18" t="s">
        <v>343</v>
      </c>
      <c r="E127" s="44" t="s">
        <v>344</v>
      </c>
      <c r="J127" s="127" t="s">
        <v>345</v>
      </c>
    </row>
    <row r="128" spans="4:11" x14ac:dyDescent="0.35">
      <c r="D128" s="18" t="s">
        <v>346</v>
      </c>
      <c r="E128" s="44" t="s">
        <v>347</v>
      </c>
      <c r="J128" s="127" t="s">
        <v>348</v>
      </c>
    </row>
    <row r="129" spans="4:10" x14ac:dyDescent="0.35">
      <c r="D129" s="18" t="s">
        <v>349</v>
      </c>
      <c r="E129" s="44" t="s">
        <v>350</v>
      </c>
      <c r="J129" s="127" t="s">
        <v>351</v>
      </c>
    </row>
    <row r="130" spans="4:10" x14ac:dyDescent="0.35">
      <c r="D130" s="18" t="s">
        <v>352</v>
      </c>
      <c r="E130" s="44" t="s">
        <v>353</v>
      </c>
      <c r="J130" s="127" t="s">
        <v>354</v>
      </c>
    </row>
    <row r="131" spans="4:10" x14ac:dyDescent="0.35">
      <c r="D131" s="18" t="s">
        <v>355</v>
      </c>
      <c r="E131" s="44" t="s">
        <v>356</v>
      </c>
      <c r="J131" s="127" t="s">
        <v>357</v>
      </c>
    </row>
    <row r="132" spans="4:10" x14ac:dyDescent="0.35">
      <c r="D132" s="18" t="s">
        <v>358</v>
      </c>
      <c r="E132" s="44" t="s">
        <v>359</v>
      </c>
      <c r="J132" s="127" t="s">
        <v>360</v>
      </c>
    </row>
    <row r="133" spans="4:10" x14ac:dyDescent="0.35">
      <c r="D133" s="18" t="s">
        <v>361</v>
      </c>
      <c r="E133" s="44" t="s">
        <v>362</v>
      </c>
      <c r="J133" s="127" t="s">
        <v>363</v>
      </c>
    </row>
    <row r="134" spans="4:10" x14ac:dyDescent="0.35">
      <c r="D134" s="18" t="s">
        <v>364</v>
      </c>
      <c r="E134" s="44" t="s">
        <v>365</v>
      </c>
      <c r="J134" s="128" t="s">
        <v>366</v>
      </c>
    </row>
    <row r="135" spans="4:10" x14ac:dyDescent="0.35">
      <c r="D135" s="18" t="s">
        <v>367</v>
      </c>
      <c r="E135" s="44" t="s">
        <v>368</v>
      </c>
      <c r="J135" s="226" t="s">
        <v>369</v>
      </c>
    </row>
    <row r="136" spans="4:10" x14ac:dyDescent="0.35">
      <c r="D136" s="18" t="s">
        <v>370</v>
      </c>
      <c r="E136" s="44" t="s">
        <v>371</v>
      </c>
      <c r="J136" s="226" t="s">
        <v>238</v>
      </c>
    </row>
    <row r="137" spans="4:10" x14ac:dyDescent="0.35">
      <c r="D137" s="18" t="s">
        <v>372</v>
      </c>
      <c r="E137" s="44" t="s">
        <v>373</v>
      </c>
      <c r="J137" s="128" t="s">
        <v>238</v>
      </c>
    </row>
    <row r="138" spans="4:10" x14ac:dyDescent="0.35">
      <c r="D138" s="18" t="s">
        <v>374</v>
      </c>
      <c r="E138" s="44" t="s">
        <v>375</v>
      </c>
    </row>
    <row r="139" spans="4:10" x14ac:dyDescent="0.35">
      <c r="D139" s="18" t="s">
        <v>376</v>
      </c>
      <c r="E139" s="44" t="s">
        <v>377</v>
      </c>
    </row>
    <row r="140" spans="4:10" x14ac:dyDescent="0.35">
      <c r="D140" s="18" t="s">
        <v>378</v>
      </c>
      <c r="E140" s="44" t="s">
        <v>379</v>
      </c>
    </row>
    <row r="141" spans="4:10" x14ac:dyDescent="0.35">
      <c r="D141" s="18" t="s">
        <v>380</v>
      </c>
      <c r="E141" s="44" t="s">
        <v>381</v>
      </c>
    </row>
    <row r="142" spans="4:10" x14ac:dyDescent="0.35">
      <c r="D142" s="18" t="s">
        <v>382</v>
      </c>
      <c r="E142" s="44" t="s">
        <v>383</v>
      </c>
    </row>
    <row r="143" spans="4:10" x14ac:dyDescent="0.35">
      <c r="D143" s="18" t="s">
        <v>384</v>
      </c>
      <c r="E143" s="44" t="s">
        <v>385</v>
      </c>
    </row>
    <row r="144" spans="4:10" x14ac:dyDescent="0.35">
      <c r="D144" s="18" t="s">
        <v>386</v>
      </c>
      <c r="E144" s="44" t="s">
        <v>387</v>
      </c>
    </row>
    <row r="145" spans="4:5" x14ac:dyDescent="0.35">
      <c r="D145" s="18" t="s">
        <v>388</v>
      </c>
      <c r="E145" s="44" t="s">
        <v>389</v>
      </c>
    </row>
    <row r="146" spans="4:5" x14ac:dyDescent="0.35">
      <c r="D146" s="18" t="s">
        <v>390</v>
      </c>
      <c r="E146" s="44" t="s">
        <v>391</v>
      </c>
    </row>
    <row r="147" spans="4:5" x14ac:dyDescent="0.35">
      <c r="D147" s="18" t="s">
        <v>392</v>
      </c>
      <c r="E147" s="44" t="s">
        <v>393</v>
      </c>
    </row>
    <row r="148" spans="4:5" x14ac:dyDescent="0.35">
      <c r="D148" s="18" t="s">
        <v>394</v>
      </c>
      <c r="E148" s="44" t="s">
        <v>395</v>
      </c>
    </row>
    <row r="149" spans="4:5" x14ac:dyDescent="0.35">
      <c r="D149" s="18" t="s">
        <v>396</v>
      </c>
      <c r="E149" s="44" t="s">
        <v>397</v>
      </c>
    </row>
    <row r="150" spans="4:5" x14ac:dyDescent="0.35">
      <c r="D150" s="18" t="s">
        <v>398</v>
      </c>
      <c r="E150" s="44" t="s">
        <v>399</v>
      </c>
    </row>
    <row r="151" spans="4:5" x14ac:dyDescent="0.35">
      <c r="D151" s="18" t="s">
        <v>400</v>
      </c>
      <c r="E151" s="44" t="s">
        <v>401</v>
      </c>
    </row>
    <row r="152" spans="4:5" x14ac:dyDescent="0.35">
      <c r="D152" s="18" t="s">
        <v>402</v>
      </c>
      <c r="E152" s="44" t="s">
        <v>403</v>
      </c>
    </row>
    <row r="153" spans="4:5" x14ac:dyDescent="0.35">
      <c r="D153" s="18" t="s">
        <v>404</v>
      </c>
      <c r="E153" s="44" t="s">
        <v>405</v>
      </c>
    </row>
    <row r="154" spans="4:5" x14ac:dyDescent="0.35">
      <c r="D154" s="18" t="s">
        <v>406</v>
      </c>
      <c r="E154" s="44" t="s">
        <v>407</v>
      </c>
    </row>
    <row r="155" spans="4:5" x14ac:dyDescent="0.35">
      <c r="D155" s="18" t="s">
        <v>408</v>
      </c>
      <c r="E155" s="44" t="s">
        <v>409</v>
      </c>
    </row>
    <row r="156" spans="4:5" x14ac:dyDescent="0.35">
      <c r="D156" s="18" t="s">
        <v>410</v>
      </c>
      <c r="E156" s="44" t="s">
        <v>411</v>
      </c>
    </row>
    <row r="157" spans="4:5" x14ac:dyDescent="0.35">
      <c r="D157" s="18" t="s">
        <v>412</v>
      </c>
      <c r="E157" s="44" t="s">
        <v>413</v>
      </c>
    </row>
    <row r="158" spans="4:5" x14ac:dyDescent="0.35">
      <c r="D158" s="18" t="s">
        <v>414</v>
      </c>
      <c r="E158" s="44" t="s">
        <v>415</v>
      </c>
    </row>
    <row r="159" spans="4:5" x14ac:dyDescent="0.35">
      <c r="D159" s="18" t="s">
        <v>416</v>
      </c>
      <c r="E159" s="44" t="s">
        <v>417</v>
      </c>
    </row>
    <row r="160" spans="4:5" x14ac:dyDescent="0.35">
      <c r="D160" s="18" t="s">
        <v>418</v>
      </c>
      <c r="E160" s="44" t="s">
        <v>419</v>
      </c>
    </row>
    <row r="161" spans="4:5" x14ac:dyDescent="0.35">
      <c r="D161" s="18" t="s">
        <v>420</v>
      </c>
      <c r="E161" s="44" t="s">
        <v>421</v>
      </c>
    </row>
    <row r="162" spans="4:5" x14ac:dyDescent="0.35">
      <c r="D162" s="18" t="s">
        <v>422</v>
      </c>
      <c r="E162" s="44" t="s">
        <v>423</v>
      </c>
    </row>
    <row r="163" spans="4:5" x14ac:dyDescent="0.35">
      <c r="D163" s="18" t="s">
        <v>424</v>
      </c>
      <c r="E163" s="44" t="s">
        <v>425</v>
      </c>
    </row>
    <row r="164" spans="4:5" x14ac:dyDescent="0.35">
      <c r="D164" s="18" t="s">
        <v>426</v>
      </c>
      <c r="E164" s="44" t="s">
        <v>427</v>
      </c>
    </row>
    <row r="165" spans="4:5" x14ac:dyDescent="0.35">
      <c r="D165" s="18" t="s">
        <v>428</v>
      </c>
      <c r="E165" s="44" t="s">
        <v>429</v>
      </c>
    </row>
    <row r="166" spans="4:5" x14ac:dyDescent="0.35">
      <c r="D166" s="18" t="s">
        <v>430</v>
      </c>
      <c r="E166" s="44" t="s">
        <v>431</v>
      </c>
    </row>
    <row r="167" spans="4:5" x14ac:dyDescent="0.35">
      <c r="D167" s="18" t="s">
        <v>432</v>
      </c>
      <c r="E167" s="44" t="s">
        <v>433</v>
      </c>
    </row>
    <row r="168" spans="4:5" x14ac:dyDescent="0.35">
      <c r="D168" s="18" t="s">
        <v>434</v>
      </c>
      <c r="E168" s="44" t="s">
        <v>435</v>
      </c>
    </row>
    <row r="169" spans="4:5" x14ac:dyDescent="0.35">
      <c r="D169" s="18" t="s">
        <v>436</v>
      </c>
      <c r="E169" s="44" t="s">
        <v>437</v>
      </c>
    </row>
    <row r="170" spans="4:5" x14ac:dyDescent="0.35">
      <c r="D170" s="18" t="s">
        <v>438</v>
      </c>
      <c r="E170" s="44" t="s">
        <v>439</v>
      </c>
    </row>
    <row r="171" spans="4:5" x14ac:dyDescent="0.35">
      <c r="D171" s="18" t="s">
        <v>440</v>
      </c>
      <c r="E171" s="44" t="s">
        <v>441</v>
      </c>
    </row>
    <row r="172" spans="4:5" x14ac:dyDescent="0.35">
      <c r="D172" s="18" t="s">
        <v>442</v>
      </c>
      <c r="E172" s="44" t="s">
        <v>443</v>
      </c>
    </row>
    <row r="173" spans="4:5" x14ac:dyDescent="0.35">
      <c r="D173" s="18" t="s">
        <v>444</v>
      </c>
      <c r="E173" s="44" t="s">
        <v>445</v>
      </c>
    </row>
    <row r="174" spans="4:5" x14ac:dyDescent="0.35">
      <c r="D174" s="18" t="s">
        <v>446</v>
      </c>
      <c r="E174" s="44" t="s">
        <v>447</v>
      </c>
    </row>
    <row r="175" spans="4:5" x14ac:dyDescent="0.35">
      <c r="D175" s="45" t="s">
        <v>448</v>
      </c>
      <c r="E175" s="46"/>
    </row>
  </sheetData>
  <sheetProtection algorithmName="SHA-512" hashValue="qkpI2T7nGbpHafq7trZ7OvvJ0USUxedphNbJzskI1lPb5RLtYeBM3lzvLwoQ5V+IVWRHNbjEHZPVxWFpFWlC2w==" saltValue="uiGClK0V4BucYrKU3QlY3g==" spinCount="100000" sheet="1" objects="1" scenarios="1"/>
  <mergeCells count="27">
    <mergeCell ref="B73:J73"/>
    <mergeCell ref="B87:C87"/>
    <mergeCell ref="B93:J93"/>
    <mergeCell ref="B95:J95"/>
    <mergeCell ref="B97:J97"/>
    <mergeCell ref="B75:J75"/>
    <mergeCell ref="B85:C85"/>
    <mergeCell ref="B79:J79"/>
    <mergeCell ref="B81:J81"/>
    <mergeCell ref="B77:J77"/>
    <mergeCell ref="D83:J83"/>
    <mergeCell ref="B83:C83"/>
    <mergeCell ref="B91:C91"/>
    <mergeCell ref="B89:J89"/>
    <mergeCell ref="B4:F4"/>
    <mergeCell ref="B5:F5"/>
    <mergeCell ref="B6:F6"/>
    <mergeCell ref="B70:J70"/>
    <mergeCell ref="B34:J34"/>
    <mergeCell ref="B8:J8"/>
    <mergeCell ref="B30:J30"/>
    <mergeCell ref="B32:J32"/>
    <mergeCell ref="B53:J53"/>
    <mergeCell ref="B55:J55"/>
    <mergeCell ref="B57:J57"/>
    <mergeCell ref="B60:I60"/>
    <mergeCell ref="B37:J37"/>
  </mergeCells>
  <conditionalFormatting sqref="B87 B83:C83 B12 B14 B16 B18 B20 B22 B24 B26 B30:J30 B32:J32 B34:J34 B39 B41 B43 B45 B47 B49 B51 B53:J53 B55:J55 B57:J57 B62 B64 B70:J70 B66:B67">
    <cfRule type="cellIs" dxfId="53" priority="17" operator="greaterThan">
      <formula>$N$107</formula>
    </cfRule>
  </conditionalFormatting>
  <conditionalFormatting sqref="B8:J8">
    <cfRule type="cellIs" dxfId="52" priority="16" operator="greaterThan">
      <formula>$N$107</formula>
    </cfRule>
  </conditionalFormatting>
  <conditionalFormatting sqref="B79">
    <cfRule type="cellIs" dxfId="51" priority="14" operator="greaterThan">
      <formula>$N$107</formula>
    </cfRule>
  </conditionalFormatting>
  <conditionalFormatting sqref="B85">
    <cfRule type="cellIs" dxfId="50" priority="12" operator="greaterThan">
      <formula>$N$107</formula>
    </cfRule>
  </conditionalFormatting>
  <conditionalFormatting sqref="B93">
    <cfRule type="cellIs" dxfId="49" priority="11" operator="greaterThan">
      <formula>$N$107</formula>
    </cfRule>
  </conditionalFormatting>
  <conditionalFormatting sqref="B95">
    <cfRule type="cellIs" dxfId="48" priority="10" operator="greaterThan">
      <formula>$N$107</formula>
    </cfRule>
  </conditionalFormatting>
  <conditionalFormatting sqref="B97">
    <cfRule type="cellIs" dxfId="47" priority="9" operator="greaterThan">
      <formula>$N$107</formula>
    </cfRule>
  </conditionalFormatting>
  <conditionalFormatting sqref="B75">
    <cfRule type="cellIs" dxfId="46" priority="8" operator="greaterThan">
      <formula>$N$107</formula>
    </cfRule>
  </conditionalFormatting>
  <conditionalFormatting sqref="B77">
    <cfRule type="cellIs" dxfId="45" priority="7" operator="greaterThan">
      <formula>$N$107</formula>
    </cfRule>
  </conditionalFormatting>
  <conditionalFormatting sqref="B89">
    <cfRule type="cellIs" dxfId="44" priority="6" operator="greaterThan">
      <formula>$N$107</formula>
    </cfRule>
  </conditionalFormatting>
  <conditionalFormatting sqref="B91">
    <cfRule type="cellIs" dxfId="43" priority="5" operator="greaterThan">
      <formula>$N$107</formula>
    </cfRule>
  </conditionalFormatting>
  <conditionalFormatting sqref="B73">
    <cfRule type="cellIs" dxfId="42" priority="4" operator="greaterThan">
      <formula>$N$107</formula>
    </cfRule>
  </conditionalFormatting>
  <conditionalFormatting sqref="B81">
    <cfRule type="cellIs" dxfId="41" priority="3" operator="greaterThan">
      <formula>$N$107</formula>
    </cfRule>
  </conditionalFormatting>
  <conditionalFormatting sqref="B68">
    <cfRule type="cellIs" dxfId="40" priority="1" operator="greaterThan">
      <formula>$N$107</formula>
    </cfRule>
  </conditionalFormatting>
  <dataValidations xWindow="824" yWindow="275" count="10">
    <dataValidation type="list" allowBlank="1" showInputMessage="1" sqref="B79:I79" xr:uid="{00000000-0002-0000-0600-000000000000}">
      <formula1>$N$109:$N$110</formula1>
    </dataValidation>
    <dataValidation type="list" allowBlank="1" showInputMessage="1" showErrorMessage="1" sqref="B83:C83" xr:uid="{00000000-0002-0000-0600-000001000000}">
      <formula1>$D$108:$D$175</formula1>
    </dataValidation>
    <dataValidation type="list" allowBlank="1" showInputMessage="1" sqref="B93:I93" xr:uid="{00000000-0002-0000-0600-000002000000}">
      <formula1>$O$109:$O$110</formula1>
    </dataValidation>
    <dataValidation type="list" allowBlank="1" showInputMessage="1" sqref="B95:I95" xr:uid="{00000000-0002-0000-0600-000003000000}">
      <formula1>$P$109:$P$110</formula1>
    </dataValidation>
    <dataValidation type="list" allowBlank="1" showInputMessage="1" sqref="B97:I97" xr:uid="{00000000-0002-0000-0600-000004000000}">
      <formula1>$Q$109:$Q$110</formula1>
    </dataValidation>
    <dataValidation type="list" allowBlank="1" showInputMessage="1" sqref="B75:J75 B77:J77" xr:uid="{00000000-0002-0000-0600-000005000000}">
      <formula1>$R$109:$R$110</formula1>
    </dataValidation>
    <dataValidation type="list" showInputMessage="1" showErrorMessage="1" sqref="B12 B14 B16 B18 B20 B22 B24 B26 B39 B41 B43 B45 B47 B49 B51 B62 B64 B66:B68" xr:uid="{00000000-0002-0000-0600-000006000000}">
      <formula1>$S$109:$S$110</formula1>
    </dataValidation>
    <dataValidation type="list" allowBlank="1" showInputMessage="1" showErrorMessage="1" sqref="B87:C87" xr:uid="{00000000-0002-0000-0600-000007000000}">
      <formula1>$T$109:$T$111</formula1>
    </dataValidation>
    <dataValidation type="list" allowBlank="1" showInputMessage="1" sqref="B91:C91" xr:uid="{00000000-0002-0000-0600-000008000000}">
      <formula1>$U$109:$U$111</formula1>
    </dataValidation>
    <dataValidation type="list" allowBlank="1" showInputMessage="1" showErrorMessage="1" prompt="Select the appropriate documentary standard for this calibration and PT item.  The tolerances and decision rules will be used for the normalized precision assessment during analysis. " sqref="B89:J89" xr:uid="{C6ECD86A-6394-42F9-BD05-082E083E6F5C}">
      <formula1>$J$108:$J$137</formula1>
    </dataValidation>
  </dataValidations>
  <pageMargins left="0.7" right="0.7" top="0.75" bottom="0.75" header="0.3" footer="0.3"/>
  <pageSetup scale="55" fitToHeight="0" orientation="portrait" horizontalDpi="300" verticalDpi="300" r:id="rId1"/>
  <headerFooter>
    <oddFooter>&amp;LWeights and Measures&amp;CPage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61"/>
    <pageSetUpPr fitToPage="1"/>
  </sheetPr>
  <dimension ref="A1:M74"/>
  <sheetViews>
    <sheetView zoomScaleNormal="100" workbookViewId="0">
      <selection activeCell="B10" sqref="B10"/>
    </sheetView>
  </sheetViews>
  <sheetFormatPr defaultRowHeight="14.5" x14ac:dyDescent="0.35"/>
  <cols>
    <col min="1" max="1" width="29.26953125" customWidth="1"/>
    <col min="2" max="2" width="85.81640625" customWidth="1"/>
    <col min="3" max="3" width="29" customWidth="1"/>
    <col min="4" max="4" width="6.54296875" customWidth="1"/>
    <col min="5" max="5" width="3.7265625" customWidth="1"/>
    <col min="6" max="6" width="45.81640625" customWidth="1"/>
    <col min="7" max="7" width="205.1796875" customWidth="1"/>
    <col min="8" max="8" width="2.1796875" customWidth="1"/>
  </cols>
  <sheetData>
    <row r="1" spans="1:13" ht="21" x14ac:dyDescent="0.5">
      <c r="A1" s="28" t="s">
        <v>96</v>
      </c>
      <c r="H1" s="41"/>
    </row>
    <row r="2" spans="1:13" ht="21.5" thickBot="1" x14ac:dyDescent="0.55000000000000004">
      <c r="A2" s="28" t="s">
        <v>449</v>
      </c>
      <c r="H2" s="41"/>
    </row>
    <row r="3" spans="1:13" ht="15" thickBot="1" x14ac:dyDescent="0.4">
      <c r="H3" s="41"/>
      <c r="I3" s="56"/>
      <c r="J3" t="s">
        <v>135</v>
      </c>
    </row>
    <row r="4" spans="1:13" x14ac:dyDescent="0.35">
      <c r="A4" s="10" t="s">
        <v>223</v>
      </c>
      <c r="B4" s="282" t="str">
        <f>IF('P1; Organize the PT'!C4="","",'P1; Organize the PT'!C4)</f>
        <v>----</v>
      </c>
      <c r="H4" s="41"/>
    </row>
    <row r="5" spans="1:13" x14ac:dyDescent="0.35">
      <c r="A5" s="10" t="s">
        <v>105</v>
      </c>
      <c r="B5" s="282" t="str">
        <f>IF('P1; Organize the PT'!C12="","",'P1; Organize the PT'!C12)</f>
        <v/>
      </c>
      <c r="H5" s="41"/>
    </row>
    <row r="6" spans="1:13" x14ac:dyDescent="0.35">
      <c r="A6" s="10" t="s">
        <v>224</v>
      </c>
      <c r="B6" s="282" t="str">
        <f>IF('P1; Organize the PT'!C15="","",'P1; Organize the PT'!C15)</f>
        <v/>
      </c>
      <c r="H6" s="41"/>
      <c r="I6" s="30"/>
      <c r="J6" s="30"/>
      <c r="K6" s="30"/>
      <c r="L6" s="30"/>
      <c r="M6" s="30"/>
    </row>
    <row r="7" spans="1:13" x14ac:dyDescent="0.35">
      <c r="H7" s="41"/>
      <c r="I7" s="78" t="s">
        <v>450</v>
      </c>
      <c r="J7" s="78" t="s">
        <v>451</v>
      </c>
      <c r="K7" s="78" t="s">
        <v>452</v>
      </c>
      <c r="L7" s="78"/>
      <c r="M7" s="78" t="s">
        <v>453</v>
      </c>
    </row>
    <row r="8" spans="1:13" ht="15.5" x14ac:dyDescent="0.35">
      <c r="A8" s="209" t="s">
        <v>454</v>
      </c>
      <c r="H8" s="41"/>
      <c r="I8" s="31"/>
      <c r="J8" s="31"/>
      <c r="K8" s="31"/>
      <c r="L8" s="31"/>
      <c r="M8" s="31"/>
    </row>
    <row r="9" spans="1:13" x14ac:dyDescent="0.35">
      <c r="B9" s="61" t="s">
        <v>455</v>
      </c>
      <c r="H9" s="41"/>
      <c r="I9" s="51"/>
      <c r="J9" s="51"/>
      <c r="K9" s="51"/>
      <c r="L9" s="51"/>
      <c r="M9" s="51"/>
    </row>
    <row r="10" spans="1:13" x14ac:dyDescent="0.35">
      <c r="A10" s="182" t="s">
        <v>456</v>
      </c>
      <c r="B10" s="86"/>
      <c r="H10" s="41"/>
    </row>
    <row r="11" spans="1:13" x14ac:dyDescent="0.35">
      <c r="A11" s="182" t="s">
        <v>457</v>
      </c>
      <c r="B11" s="86"/>
      <c r="H11" s="41"/>
    </row>
    <row r="12" spans="1:13" x14ac:dyDescent="0.35">
      <c r="A12" s="182" t="s">
        <v>458</v>
      </c>
      <c r="B12" s="86"/>
      <c r="H12" s="41"/>
    </row>
    <row r="13" spans="1:13" x14ac:dyDescent="0.35">
      <c r="A13" s="182" t="s">
        <v>459</v>
      </c>
      <c r="B13" s="86"/>
      <c r="D13" s="123"/>
      <c r="H13" s="41"/>
    </row>
    <row r="14" spans="1:13" x14ac:dyDescent="0.35">
      <c r="A14" s="182" t="s">
        <v>460</v>
      </c>
      <c r="B14" s="86"/>
      <c r="D14" s="123"/>
      <c r="H14" s="41"/>
    </row>
    <row r="15" spans="1:13" x14ac:dyDescent="0.35">
      <c r="A15" s="183" t="s">
        <v>461</v>
      </c>
      <c r="B15" s="86"/>
      <c r="D15" s="124"/>
      <c r="H15" s="41"/>
    </row>
    <row r="16" spans="1:13" x14ac:dyDescent="0.35">
      <c r="A16" s="183" t="s">
        <v>462</v>
      </c>
      <c r="B16" s="86"/>
      <c r="D16" s="124"/>
      <c r="H16" s="41"/>
    </row>
    <row r="17" spans="1:8" x14ac:dyDescent="0.35">
      <c r="A17" s="183" t="s">
        <v>463</v>
      </c>
      <c r="B17" s="86"/>
      <c r="D17" s="124"/>
      <c r="H17" s="41"/>
    </row>
    <row r="18" spans="1:8" x14ac:dyDescent="0.35">
      <c r="A18" s="183" t="s">
        <v>464</v>
      </c>
      <c r="B18" s="198"/>
      <c r="D18" s="124"/>
      <c r="H18" s="41"/>
    </row>
    <row r="19" spans="1:8" x14ac:dyDescent="0.35">
      <c r="B19" s="196"/>
      <c r="D19" s="124"/>
      <c r="H19" s="41"/>
    </row>
    <row r="20" spans="1:8" x14ac:dyDescent="0.35">
      <c r="A20" s="184" t="s">
        <v>465</v>
      </c>
      <c r="B20" s="86"/>
      <c r="D20" s="123"/>
      <c r="H20" s="41"/>
    </row>
    <row r="21" spans="1:8" x14ac:dyDescent="0.35">
      <c r="A21" s="184" t="s">
        <v>466</v>
      </c>
      <c r="B21" s="86"/>
      <c r="D21" s="123"/>
      <c r="H21" s="41"/>
    </row>
    <row r="22" spans="1:8" x14ac:dyDescent="0.35">
      <c r="A22" s="184" t="s">
        <v>467</v>
      </c>
      <c r="B22" s="86"/>
      <c r="D22" s="123"/>
      <c r="H22" s="41"/>
    </row>
    <row r="23" spans="1:8" x14ac:dyDescent="0.35">
      <c r="A23" s="184" t="s">
        <v>105</v>
      </c>
      <c r="B23" s="86"/>
      <c r="D23" s="123"/>
      <c r="H23" s="41"/>
    </row>
    <row r="24" spans="1:8" x14ac:dyDescent="0.35">
      <c r="A24" s="184" t="s">
        <v>468</v>
      </c>
      <c r="B24" s="86"/>
      <c r="D24" s="123"/>
      <c r="H24" s="41"/>
    </row>
    <row r="25" spans="1:8" x14ac:dyDescent="0.35">
      <c r="A25" s="184" t="s">
        <v>469</v>
      </c>
      <c r="B25" s="86"/>
      <c r="D25" s="123"/>
      <c r="H25" s="41"/>
    </row>
    <row r="26" spans="1:8" ht="19.5" customHeight="1" x14ac:dyDescent="0.35">
      <c r="A26" s="184" t="s">
        <v>470</v>
      </c>
      <c r="B26" s="199"/>
      <c r="D26" s="123"/>
      <c r="H26" s="41"/>
    </row>
    <row r="27" spans="1:8" x14ac:dyDescent="0.35">
      <c r="A27" s="184" t="s">
        <v>471</v>
      </c>
      <c r="B27" s="86"/>
      <c r="H27" s="41"/>
    </row>
    <row r="28" spans="1:8" x14ac:dyDescent="0.35">
      <c r="A28" s="184" t="s">
        <v>472</v>
      </c>
      <c r="B28" s="86"/>
      <c r="H28" s="41"/>
    </row>
    <row r="29" spans="1:8" ht="29" x14ac:dyDescent="0.35">
      <c r="A29" s="185" t="s">
        <v>473</v>
      </c>
      <c r="B29" s="86"/>
      <c r="H29" s="41"/>
    </row>
    <row r="30" spans="1:8" x14ac:dyDescent="0.35">
      <c r="A30" s="185" t="s">
        <v>474</v>
      </c>
      <c r="B30" s="86"/>
      <c r="H30" s="41"/>
    </row>
    <row r="31" spans="1:8" x14ac:dyDescent="0.35">
      <c r="A31" s="185" t="s">
        <v>238</v>
      </c>
      <c r="B31" s="86"/>
      <c r="H31" s="41"/>
    </row>
    <row r="32" spans="1:8" x14ac:dyDescent="0.35">
      <c r="A32" s="185" t="s">
        <v>238</v>
      </c>
      <c r="B32" s="86"/>
      <c r="H32" s="41"/>
    </row>
    <row r="33" spans="1:8" x14ac:dyDescent="0.35">
      <c r="A33" s="185" t="s">
        <v>238</v>
      </c>
      <c r="B33" s="86"/>
      <c r="H33" s="41"/>
    </row>
    <row r="34" spans="1:8" x14ac:dyDescent="0.35">
      <c r="B34" s="197"/>
      <c r="H34" s="41"/>
    </row>
    <row r="35" spans="1:8" ht="15.5" x14ac:dyDescent="0.35">
      <c r="A35" s="209" t="s">
        <v>475</v>
      </c>
      <c r="B35" s="197"/>
      <c r="H35" s="41"/>
    </row>
    <row r="36" spans="1:8" ht="48.65" customHeight="1" x14ac:dyDescent="0.35">
      <c r="A36" s="195" t="s">
        <v>476</v>
      </c>
      <c r="B36" s="200" t="s">
        <v>477</v>
      </c>
      <c r="D36" s="187"/>
      <c r="E36" s="187"/>
      <c r="H36" s="41"/>
    </row>
    <row r="37" spans="1:8" x14ac:dyDescent="0.35">
      <c r="B37" s="197"/>
      <c r="D37" s="188"/>
      <c r="E37" s="188"/>
      <c r="H37" s="41"/>
    </row>
    <row r="38" spans="1:8" ht="15.5" x14ac:dyDescent="0.35">
      <c r="A38" s="210" t="s">
        <v>478</v>
      </c>
      <c r="B38" s="197"/>
      <c r="D38" s="188"/>
      <c r="E38" s="188"/>
      <c r="H38" s="41"/>
    </row>
    <row r="39" spans="1:8" ht="81" customHeight="1" x14ac:dyDescent="0.35">
      <c r="A39" s="63" t="s">
        <v>467</v>
      </c>
      <c r="B39" s="200"/>
      <c r="D39" s="188"/>
      <c r="E39" s="188"/>
      <c r="H39" s="41"/>
    </row>
    <row r="40" spans="1:8" ht="47.25" customHeight="1" x14ac:dyDescent="0.35">
      <c r="A40" s="63" t="s">
        <v>476</v>
      </c>
      <c r="B40" s="200" t="s">
        <v>479</v>
      </c>
      <c r="D40" s="188"/>
      <c r="E40" s="188"/>
      <c r="H40" s="41"/>
    </row>
    <row r="41" spans="1:8" x14ac:dyDescent="0.35">
      <c r="H41" s="41"/>
    </row>
    <row r="42" spans="1:8" ht="15.5" x14ac:dyDescent="0.35">
      <c r="A42" s="209" t="s">
        <v>480</v>
      </c>
      <c r="H42" s="41"/>
    </row>
    <row r="43" spans="1:8" x14ac:dyDescent="0.35">
      <c r="A43" s="64" t="s">
        <v>481</v>
      </c>
      <c r="B43" s="5"/>
      <c r="H43" s="41"/>
    </row>
    <row r="44" spans="1:8" ht="43.5" x14ac:dyDescent="0.35">
      <c r="A44" s="62" t="s">
        <v>482</v>
      </c>
      <c r="B44" s="86" t="s">
        <v>483</v>
      </c>
      <c r="H44" s="41"/>
    </row>
    <row r="45" spans="1:8" x14ac:dyDescent="0.35">
      <c r="A45" s="62" t="s">
        <v>484</v>
      </c>
      <c r="B45" s="106" t="s">
        <v>451</v>
      </c>
      <c r="H45" s="41"/>
    </row>
    <row r="46" spans="1:8" x14ac:dyDescent="0.35">
      <c r="A46" s="62" t="s">
        <v>485</v>
      </c>
      <c r="B46" s="106" t="s">
        <v>452</v>
      </c>
      <c r="H46" s="41"/>
    </row>
    <row r="47" spans="1:8" x14ac:dyDescent="0.35">
      <c r="A47" s="62" t="s">
        <v>486</v>
      </c>
      <c r="B47" s="106"/>
      <c r="H47" s="41"/>
    </row>
    <row r="48" spans="1:8" x14ac:dyDescent="0.35">
      <c r="A48" s="62" t="s">
        <v>487</v>
      </c>
      <c r="B48" s="106" t="s">
        <v>488</v>
      </c>
      <c r="H48" s="41"/>
    </row>
    <row r="49" spans="1:8" x14ac:dyDescent="0.35">
      <c r="A49" s="62" t="s">
        <v>489</v>
      </c>
      <c r="B49" s="114"/>
      <c r="C49" t="s">
        <v>490</v>
      </c>
      <c r="H49" s="41"/>
    </row>
    <row r="50" spans="1:8" x14ac:dyDescent="0.35">
      <c r="A50" s="62" t="s">
        <v>491</v>
      </c>
      <c r="B50" s="108"/>
      <c r="H50" s="41"/>
    </row>
    <row r="51" spans="1:8" ht="47.25" customHeight="1" x14ac:dyDescent="0.35">
      <c r="A51" s="62" t="s">
        <v>492</v>
      </c>
      <c r="B51" s="201" t="s">
        <v>493</v>
      </c>
      <c r="C51" t="s">
        <v>490</v>
      </c>
      <c r="F51" s="26"/>
    </row>
    <row r="52" spans="1:8" x14ac:dyDescent="0.35">
      <c r="A52" t="s">
        <v>494</v>
      </c>
      <c r="H52" s="41"/>
    </row>
    <row r="53" spans="1:8" x14ac:dyDescent="0.35">
      <c r="H53" s="41"/>
    </row>
    <row r="54" spans="1:8" x14ac:dyDescent="0.35">
      <c r="A54" s="211" t="s">
        <v>495</v>
      </c>
      <c r="H54" s="41"/>
    </row>
    <row r="55" spans="1:8" x14ac:dyDescent="0.35">
      <c r="A55" s="76" t="s">
        <v>496</v>
      </c>
      <c r="B55" s="76" t="s">
        <v>497</v>
      </c>
      <c r="C55" s="76" t="s">
        <v>498</v>
      </c>
      <c r="H55" s="41"/>
    </row>
    <row r="56" spans="1:8" x14ac:dyDescent="0.35">
      <c r="A56" s="99" t="s">
        <v>499</v>
      </c>
      <c r="B56" s="77">
        <v>25000</v>
      </c>
      <c r="C56" s="285">
        <v>875</v>
      </c>
      <c r="H56" s="41"/>
    </row>
    <row r="57" spans="1:8" x14ac:dyDescent="0.35">
      <c r="A57" s="99" t="s">
        <v>500</v>
      </c>
      <c r="B57" s="77">
        <v>8000</v>
      </c>
      <c r="C57" s="285">
        <v>300</v>
      </c>
      <c r="H57" s="41"/>
    </row>
    <row r="58" spans="1:8" x14ac:dyDescent="0.35">
      <c r="A58" s="99" t="s">
        <v>501</v>
      </c>
      <c r="B58" s="77">
        <v>7500</v>
      </c>
      <c r="C58" s="285">
        <v>65</v>
      </c>
      <c r="H58" s="41"/>
    </row>
    <row r="59" spans="1:8" x14ac:dyDescent="0.35">
      <c r="A59" s="99" t="s">
        <v>502</v>
      </c>
      <c r="B59" s="77">
        <v>3700</v>
      </c>
      <c r="C59" s="285">
        <v>80</v>
      </c>
      <c r="H59" s="41"/>
    </row>
    <row r="60" spans="1:8" x14ac:dyDescent="0.35">
      <c r="A60" s="99" t="s">
        <v>503</v>
      </c>
      <c r="B60" s="77">
        <v>1500</v>
      </c>
      <c r="C60" s="285">
        <v>80</v>
      </c>
      <c r="H60" s="41"/>
    </row>
    <row r="61" spans="1:8" x14ac:dyDescent="0.35">
      <c r="A61" s="99" t="s">
        <v>504</v>
      </c>
      <c r="B61" s="77"/>
      <c r="C61" s="285"/>
      <c r="H61" s="41"/>
    </row>
    <row r="62" spans="1:8" x14ac:dyDescent="0.35">
      <c r="A62" s="99" t="s">
        <v>505</v>
      </c>
      <c r="B62" s="77"/>
      <c r="C62" s="285"/>
      <c r="H62" s="41"/>
    </row>
    <row r="63" spans="1:8" x14ac:dyDescent="0.35">
      <c r="A63" s="99" t="s">
        <v>506</v>
      </c>
      <c r="B63" s="77">
        <v>4400</v>
      </c>
      <c r="C63" s="285">
        <v>60</v>
      </c>
      <c r="H63" s="41"/>
    </row>
    <row r="64" spans="1:8" x14ac:dyDescent="0.35">
      <c r="A64" s="99" t="s">
        <v>507</v>
      </c>
      <c r="B64" s="77">
        <v>4000</v>
      </c>
      <c r="C64" s="285">
        <v>45</v>
      </c>
      <c r="H64" s="41"/>
    </row>
    <row r="65" spans="1:8" x14ac:dyDescent="0.35">
      <c r="A65" s="99" t="s">
        <v>508</v>
      </c>
      <c r="B65" s="77">
        <v>1000</v>
      </c>
      <c r="C65" s="285">
        <v>20</v>
      </c>
      <c r="H65" s="41"/>
    </row>
    <row r="66" spans="1:8" x14ac:dyDescent="0.35">
      <c r="A66" s="99" t="s">
        <v>509</v>
      </c>
      <c r="B66" s="77">
        <v>1200</v>
      </c>
      <c r="C66" s="285">
        <v>30</v>
      </c>
      <c r="H66" s="41"/>
    </row>
    <row r="67" spans="1:8" x14ac:dyDescent="0.35">
      <c r="A67" s="99" t="s">
        <v>510</v>
      </c>
      <c r="B67" s="77">
        <v>1100</v>
      </c>
      <c r="C67" s="285">
        <v>30</v>
      </c>
      <c r="H67" s="41"/>
    </row>
    <row r="68" spans="1:8" x14ac:dyDescent="0.35">
      <c r="A68" s="99" t="s">
        <v>511</v>
      </c>
      <c r="B68" s="77">
        <v>50000</v>
      </c>
      <c r="C68" s="285">
        <v>1300</v>
      </c>
      <c r="H68" s="41"/>
    </row>
    <row r="69" spans="1:8" x14ac:dyDescent="0.35">
      <c r="A69" s="99" t="s">
        <v>512</v>
      </c>
      <c r="B69" s="77">
        <v>150</v>
      </c>
      <c r="C69" s="285">
        <v>70</v>
      </c>
      <c r="H69" s="41"/>
    </row>
    <row r="70" spans="1:8" x14ac:dyDescent="0.35">
      <c r="A70" s="99" t="s">
        <v>513</v>
      </c>
      <c r="B70" s="77">
        <v>4900</v>
      </c>
      <c r="C70" s="285">
        <v>60</v>
      </c>
      <c r="H70" s="41"/>
    </row>
    <row r="71" spans="1:8" x14ac:dyDescent="0.35">
      <c r="A71" s="99" t="s">
        <v>514</v>
      </c>
      <c r="B71" s="77">
        <v>4000</v>
      </c>
      <c r="C71" s="285">
        <v>60</v>
      </c>
      <c r="H71" s="41"/>
    </row>
    <row r="72" spans="1:8" x14ac:dyDescent="0.35">
      <c r="H72" s="41"/>
    </row>
    <row r="73" spans="1:8" x14ac:dyDescent="0.35">
      <c r="H73" s="41"/>
    </row>
    <row r="74" spans="1:8" x14ac:dyDescent="0.35">
      <c r="H74" s="41"/>
    </row>
  </sheetData>
  <sheetProtection algorithmName="SHA-512" hashValue="PxdUhOMSUyttezeV/wmdYikyaknnGAv2GRuv1rRk6IfMz4o8SpY5iQHYkwgtFUcvrDBFOMhmAbEO4kh/4C9Lpw==" saltValue="Iqv7L8kJayglik7eQCknyw==" spinCount="100000" sheet="1" objects="1" scenarios="1"/>
  <conditionalFormatting sqref="B10:B11 B20:B22 B39 B44:B50 B24:B33 B13:B18">
    <cfRule type="cellIs" dxfId="39" priority="12" operator="greaterThan">
      <formula>$I$3</formula>
    </cfRule>
  </conditionalFormatting>
  <conditionalFormatting sqref="M7">
    <cfRule type="cellIs" dxfId="38" priority="6" operator="greaterThan">
      <formula>$I$3</formula>
    </cfRule>
  </conditionalFormatting>
  <conditionalFormatting sqref="I7">
    <cfRule type="cellIs" dxfId="37" priority="10" operator="greaterThan">
      <formula>$I$3</formula>
    </cfRule>
  </conditionalFormatting>
  <conditionalFormatting sqref="J7">
    <cfRule type="cellIs" dxfId="36" priority="9" operator="greaterThan">
      <formula>$I$3</formula>
    </cfRule>
  </conditionalFormatting>
  <conditionalFormatting sqref="K7">
    <cfRule type="cellIs" dxfId="35" priority="8" operator="greaterThan">
      <formula>$I$3</formula>
    </cfRule>
  </conditionalFormatting>
  <conditionalFormatting sqref="L7">
    <cfRule type="cellIs" dxfId="34" priority="7" operator="greaterThan">
      <formula>$I$3</formula>
    </cfRule>
  </conditionalFormatting>
  <conditionalFormatting sqref="B36 D36:E36">
    <cfRule type="cellIs" dxfId="33" priority="5" operator="greaterThan">
      <formula>$I$3</formula>
    </cfRule>
  </conditionalFormatting>
  <conditionalFormatting sqref="B40">
    <cfRule type="cellIs" dxfId="32" priority="4" operator="greaterThan">
      <formula>$I$3</formula>
    </cfRule>
  </conditionalFormatting>
  <conditionalFormatting sqref="B51">
    <cfRule type="cellIs" dxfId="31" priority="3" operator="greaterThan">
      <formula>$I$3</formula>
    </cfRule>
  </conditionalFormatting>
  <conditionalFormatting sqref="B23">
    <cfRule type="cellIs" dxfId="30" priority="2" operator="greaterThan">
      <formula>$I$3</formula>
    </cfRule>
  </conditionalFormatting>
  <conditionalFormatting sqref="B12">
    <cfRule type="cellIs" dxfId="29" priority="1" operator="greaterThan">
      <formula>$I$3</formula>
    </cfRule>
  </conditionalFormatting>
  <dataValidations count="4">
    <dataValidation type="list" allowBlank="1" showInputMessage="1" sqref="B44" xr:uid="{00000000-0002-0000-0700-000000000000}">
      <formula1>$I$6:$I$9</formula1>
    </dataValidation>
    <dataValidation type="list" allowBlank="1" showInputMessage="1" sqref="B45" xr:uid="{00000000-0002-0000-0700-000001000000}">
      <formula1>$J$6:$J$9</formula1>
    </dataValidation>
    <dataValidation type="list" allowBlank="1" showInputMessage="1" sqref="B46" xr:uid="{00000000-0002-0000-0700-000002000000}">
      <formula1>$K$6:$K$9</formula1>
    </dataValidation>
    <dataValidation type="list" allowBlank="1" showInputMessage="1" sqref="B48" xr:uid="{00000000-0002-0000-0700-000004000000}">
      <formula1>$M$6:$M$9</formula1>
    </dataValidation>
  </dataValidations>
  <pageMargins left="0.7" right="0.7" top="0.75" bottom="0.75" header="0.3" footer="0.3"/>
  <pageSetup scale="57" fitToHeight="0" orientation="portrait" horizontalDpi="300" verticalDpi="300" r:id="rId1"/>
  <headerFooter>
    <oddFooter>&amp;LWeights and Measures&amp;CPage &amp;P of &amp;N</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2214A4A-2B95-47BB-A982-F62C62203827}">
          <x14:formula1>
            <xm:f>'P4; Addresses &amp; Contacts'!$G$55:$G$107</xm:f>
          </x14:formula1>
          <xm:sqref>B17</xm:sqref>
        </x14:dataValidation>
        <x14:dataValidation type="list" errorStyle="warning" showInputMessage="1" showErrorMessage="1" errorTitle="Verify Entry" error="The information entered may be in error and is not from the drop-down list.  Verify that the information entered is correct." xr:uid="{25646D47-62A0-40A3-B178-64DAC60F8EF8}">
          <x14:formula1>
            <xm:f>'P2; Objectives &amp; Details'!$J$108:$J$134</xm:f>
          </x14:formula1>
          <xm:sqref>B26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61"/>
    <pageSetUpPr fitToPage="1"/>
  </sheetPr>
  <dimension ref="A1:N107"/>
  <sheetViews>
    <sheetView zoomScale="70" zoomScaleNormal="70" workbookViewId="0">
      <selection activeCell="A13" sqref="A13"/>
    </sheetView>
  </sheetViews>
  <sheetFormatPr defaultColWidth="9.1796875" defaultRowHeight="14.5" x14ac:dyDescent="0.35"/>
  <cols>
    <col min="1" max="1" width="43.54296875" style="2" customWidth="1"/>
    <col min="2" max="2" width="17" style="2" customWidth="1"/>
    <col min="3" max="3" width="26.7265625" style="2" customWidth="1"/>
    <col min="4" max="4" width="19.7265625" style="2" customWidth="1"/>
    <col min="5" max="5" width="39" style="2" customWidth="1"/>
    <col min="6" max="6" width="33.1796875" style="2" customWidth="1"/>
    <col min="7" max="7" width="28.7265625" style="11" customWidth="1"/>
    <col min="8" max="8" width="12.7265625" style="11" customWidth="1"/>
    <col min="9" max="9" width="16.26953125" style="11" customWidth="1"/>
    <col min="10" max="10" width="33.7265625" style="11" customWidth="1"/>
    <col min="11" max="11" width="126.1796875" style="2" customWidth="1"/>
    <col min="12" max="12" width="2.1796875" style="2" customWidth="1"/>
    <col min="13" max="16384" width="9.1796875" style="2"/>
  </cols>
  <sheetData>
    <row r="1" spans="1:14" customFormat="1" ht="21" x14ac:dyDescent="0.5">
      <c r="A1" s="28" t="s">
        <v>96</v>
      </c>
      <c r="L1" s="41"/>
    </row>
    <row r="2" spans="1:14" customFormat="1" ht="21" x14ac:dyDescent="0.5">
      <c r="A2" s="28" t="s">
        <v>515</v>
      </c>
      <c r="L2" s="41"/>
    </row>
    <row r="3" spans="1:14" customFormat="1" x14ac:dyDescent="0.35">
      <c r="L3" s="41"/>
    </row>
    <row r="4" spans="1:14" customFormat="1" x14ac:dyDescent="0.35">
      <c r="A4" s="10" t="s">
        <v>223</v>
      </c>
      <c r="B4" s="336" t="str">
        <f>IF('P1; Organize the PT'!C4="","",'P1; Organize the PT'!C4)</f>
        <v>----</v>
      </c>
      <c r="C4" s="337"/>
      <c r="L4" s="41"/>
    </row>
    <row r="5" spans="1:14" customFormat="1" x14ac:dyDescent="0.35">
      <c r="A5" s="10" t="s">
        <v>105</v>
      </c>
      <c r="B5" s="336" t="str">
        <f>IF('P1; Organize the PT'!C12="","",'P1; Organize the PT'!C12)</f>
        <v/>
      </c>
      <c r="C5" s="337"/>
      <c r="L5" s="41"/>
    </row>
    <row r="6" spans="1:14" customFormat="1" x14ac:dyDescent="0.35">
      <c r="A6" s="10" t="s">
        <v>224</v>
      </c>
      <c r="B6" s="336" t="str">
        <f>IF('P1; Organize the PT'!C15="","",'P1; Organize the PT'!C15)</f>
        <v/>
      </c>
      <c r="C6" s="337"/>
      <c r="L6" s="41"/>
    </row>
    <row r="7" spans="1:14" x14ac:dyDescent="0.35">
      <c r="A7" s="11"/>
      <c r="B7" s="11"/>
      <c r="C7" s="11"/>
      <c r="D7" s="11"/>
      <c r="E7" s="11"/>
      <c r="F7" s="11"/>
      <c r="K7" s="11"/>
      <c r="L7" s="59"/>
      <c r="M7" s="11"/>
      <c r="N7" s="11"/>
    </row>
    <row r="8" spans="1:14" x14ac:dyDescent="0.35">
      <c r="A8" s="11"/>
      <c r="B8" s="11"/>
      <c r="C8" s="11"/>
      <c r="D8" s="11"/>
      <c r="E8" s="11"/>
      <c r="F8" s="11"/>
      <c r="K8" s="11"/>
      <c r="L8" s="59"/>
      <c r="M8" s="11"/>
      <c r="N8" s="11"/>
    </row>
    <row r="9" spans="1:14" ht="19" thickBot="1" x14ac:dyDescent="0.4">
      <c r="A9" s="57" t="s">
        <v>516</v>
      </c>
      <c r="B9" s="11"/>
      <c r="C9" s="11"/>
      <c r="D9" s="11"/>
      <c r="E9" s="11"/>
      <c r="F9" s="126"/>
      <c r="G9" s="126"/>
      <c r="H9" s="126"/>
      <c r="I9" s="126"/>
      <c r="J9" s="126"/>
      <c r="K9" s="11"/>
      <c r="L9" s="59"/>
      <c r="M9" s="11"/>
      <c r="N9" s="11"/>
    </row>
    <row r="10" spans="1:14" ht="15" thickBot="1" x14ac:dyDescent="0.4">
      <c r="A10" s="11"/>
      <c r="B10" s="11"/>
      <c r="C10" s="11"/>
      <c r="D10" s="11"/>
      <c r="E10" s="11"/>
      <c r="F10" s="11"/>
      <c r="K10" s="11"/>
      <c r="L10" s="59"/>
      <c r="M10" s="60"/>
      <c r="N10" t="s">
        <v>135</v>
      </c>
    </row>
    <row r="11" spans="1:14" x14ac:dyDescent="0.35">
      <c r="A11" s="339" t="s">
        <v>130</v>
      </c>
      <c r="B11" s="339" t="s">
        <v>517</v>
      </c>
      <c r="C11" s="339" t="s">
        <v>109</v>
      </c>
      <c r="D11" s="339" t="s">
        <v>110</v>
      </c>
      <c r="E11" s="316" t="s">
        <v>518</v>
      </c>
      <c r="F11" s="316"/>
      <c r="G11" s="316"/>
      <c r="H11" s="316"/>
      <c r="I11" s="316"/>
      <c r="J11" s="339" t="s">
        <v>519</v>
      </c>
      <c r="K11" s="11"/>
      <c r="L11" s="59"/>
      <c r="M11" s="11"/>
      <c r="N11" s="11"/>
    </row>
    <row r="12" spans="1:14" x14ac:dyDescent="0.35">
      <c r="A12" s="340"/>
      <c r="B12" s="340"/>
      <c r="C12" s="340"/>
      <c r="D12" s="340"/>
      <c r="E12" s="65" t="s">
        <v>520</v>
      </c>
      <c r="F12" s="65" t="s">
        <v>521</v>
      </c>
      <c r="G12" s="65" t="s">
        <v>522</v>
      </c>
      <c r="H12" s="65" t="s">
        <v>523</v>
      </c>
      <c r="I12" s="65" t="s">
        <v>524</v>
      </c>
      <c r="J12" s="340"/>
      <c r="K12" s="11"/>
      <c r="L12" s="59"/>
      <c r="M12" s="58" t="s">
        <v>525</v>
      </c>
      <c r="N12" s="11"/>
    </row>
    <row r="13" spans="1:14" s="134" customFormat="1" x14ac:dyDescent="0.35">
      <c r="A13" s="131"/>
      <c r="B13" s="131"/>
      <c r="C13" s="107"/>
      <c r="D13" s="131"/>
      <c r="E13" s="131"/>
      <c r="F13" s="131"/>
      <c r="G13" s="131"/>
      <c r="H13" s="131"/>
      <c r="I13" s="132"/>
      <c r="J13" s="133"/>
      <c r="L13" s="135"/>
    </row>
    <row r="14" spans="1:14" s="134" customFormat="1" x14ac:dyDescent="0.35">
      <c r="A14" s="131"/>
      <c r="B14" s="131"/>
      <c r="C14" s="107"/>
      <c r="D14" s="131"/>
      <c r="E14" s="131"/>
      <c r="F14" s="131"/>
      <c r="G14" s="131"/>
      <c r="H14" s="131"/>
      <c r="I14" s="132"/>
      <c r="J14" s="133"/>
      <c r="L14" s="135"/>
    </row>
    <row r="15" spans="1:14" s="134" customFormat="1" x14ac:dyDescent="0.35">
      <c r="A15" s="131"/>
      <c r="B15" s="131"/>
      <c r="C15" s="107"/>
      <c r="D15" s="131"/>
      <c r="E15" s="131"/>
      <c r="F15" s="131"/>
      <c r="G15" s="131"/>
      <c r="H15" s="131"/>
      <c r="I15" s="132"/>
      <c r="J15" s="133"/>
      <c r="L15" s="135"/>
    </row>
    <row r="16" spans="1:14" s="134" customFormat="1" x14ac:dyDescent="0.35">
      <c r="A16" s="131"/>
      <c r="B16" s="131"/>
      <c r="C16" s="107"/>
      <c r="D16" s="131"/>
      <c r="E16" s="131"/>
      <c r="F16" s="131"/>
      <c r="G16" s="131"/>
      <c r="H16" s="131"/>
      <c r="I16" s="132"/>
      <c r="J16" s="133"/>
    </row>
    <row r="17" spans="1:12" s="134" customFormat="1" x14ac:dyDescent="0.35">
      <c r="A17" s="131"/>
      <c r="B17" s="131"/>
      <c r="C17" s="107"/>
      <c r="D17" s="131"/>
      <c r="E17" s="131"/>
      <c r="F17" s="131"/>
      <c r="G17" s="131"/>
      <c r="H17" s="131"/>
      <c r="I17" s="132"/>
      <c r="J17" s="133"/>
      <c r="L17" s="135"/>
    </row>
    <row r="18" spans="1:12" s="134" customFormat="1" x14ac:dyDescent="0.35">
      <c r="A18" s="131"/>
      <c r="B18" s="131"/>
      <c r="C18" s="107"/>
      <c r="D18" s="131"/>
      <c r="E18" s="131"/>
      <c r="F18" s="131"/>
      <c r="G18" s="131"/>
      <c r="H18" s="131"/>
      <c r="I18" s="132"/>
      <c r="J18" s="133"/>
      <c r="L18" s="135"/>
    </row>
    <row r="19" spans="1:12" s="134" customFormat="1" x14ac:dyDescent="0.35">
      <c r="A19" s="131"/>
      <c r="B19" s="131"/>
      <c r="C19" s="107"/>
      <c r="D19" s="131"/>
      <c r="E19" s="131"/>
      <c r="F19" s="131"/>
      <c r="G19" s="131"/>
      <c r="H19" s="131"/>
      <c r="I19" s="132"/>
      <c r="J19" s="133"/>
      <c r="L19" s="135"/>
    </row>
    <row r="20" spans="1:12" s="136" customFormat="1" x14ac:dyDescent="0.35">
      <c r="A20" s="131"/>
      <c r="B20" s="131"/>
      <c r="C20" s="107"/>
      <c r="D20" s="131"/>
      <c r="E20" s="131"/>
      <c r="F20" s="131"/>
      <c r="G20" s="131"/>
      <c r="H20" s="131"/>
      <c r="I20" s="132"/>
      <c r="J20" s="133"/>
    </row>
    <row r="21" spans="1:12" s="134" customFormat="1" x14ac:dyDescent="0.35">
      <c r="A21" s="131"/>
      <c r="B21" s="131"/>
      <c r="C21" s="107"/>
      <c r="D21" s="131"/>
      <c r="E21" s="131"/>
      <c r="F21" s="131"/>
      <c r="G21" s="131"/>
      <c r="H21" s="131"/>
      <c r="I21" s="132"/>
      <c r="J21" s="133"/>
      <c r="L21" s="135"/>
    </row>
    <row r="22" spans="1:12" s="134" customFormat="1" x14ac:dyDescent="0.35">
      <c r="A22" s="131"/>
      <c r="B22" s="131"/>
      <c r="C22" s="107"/>
      <c r="D22" s="131"/>
      <c r="E22" s="131"/>
      <c r="F22" s="131"/>
      <c r="G22" s="131"/>
      <c r="H22" s="131"/>
      <c r="I22" s="132"/>
      <c r="J22" s="133"/>
      <c r="L22" s="135"/>
    </row>
    <row r="23" spans="1:12" s="134" customFormat="1" x14ac:dyDescent="0.35">
      <c r="A23" s="131"/>
      <c r="B23" s="131"/>
      <c r="C23" s="107"/>
      <c r="D23" s="131"/>
      <c r="E23" s="131"/>
      <c r="F23" s="131"/>
      <c r="G23" s="131"/>
      <c r="H23" s="131"/>
      <c r="I23" s="132"/>
      <c r="J23" s="133"/>
      <c r="L23" s="135"/>
    </row>
    <row r="24" spans="1:12" s="136" customFormat="1" x14ac:dyDescent="0.35">
      <c r="A24" s="131"/>
      <c r="B24" s="131"/>
      <c r="C24" s="107"/>
      <c r="D24" s="131"/>
      <c r="E24" s="131"/>
      <c r="F24" s="131"/>
      <c r="G24" s="131"/>
      <c r="H24" s="131"/>
      <c r="I24" s="132"/>
      <c r="J24" s="133"/>
    </row>
    <row r="25" spans="1:12" s="134" customFormat="1" x14ac:dyDescent="0.35">
      <c r="A25" s="131"/>
      <c r="B25" s="131"/>
      <c r="C25" s="107"/>
      <c r="D25" s="131"/>
      <c r="E25" s="131"/>
      <c r="F25" s="131"/>
      <c r="G25" s="131"/>
      <c r="H25" s="131"/>
      <c r="I25" s="132"/>
      <c r="J25" s="133"/>
      <c r="L25" s="135"/>
    </row>
    <row r="26" spans="1:12" s="134" customFormat="1" x14ac:dyDescent="0.35">
      <c r="A26" s="131"/>
      <c r="B26" s="131"/>
      <c r="C26" s="107"/>
      <c r="D26" s="131"/>
      <c r="E26" s="131"/>
      <c r="F26" s="131"/>
      <c r="G26" s="131"/>
      <c r="H26" s="131"/>
      <c r="I26" s="132"/>
      <c r="J26" s="133"/>
      <c r="L26" s="135"/>
    </row>
    <row r="27" spans="1:12" s="136" customFormat="1" x14ac:dyDescent="0.35">
      <c r="A27" s="131"/>
      <c r="B27" s="131"/>
      <c r="C27" s="107"/>
      <c r="D27" s="131"/>
      <c r="E27" s="131"/>
      <c r="F27" s="131"/>
      <c r="G27" s="131"/>
      <c r="H27" s="131"/>
      <c r="I27" s="132"/>
      <c r="J27" s="133"/>
    </row>
    <row r="28" spans="1:12" s="136" customFormat="1" x14ac:dyDescent="0.35">
      <c r="A28" s="131"/>
      <c r="B28" s="131"/>
      <c r="C28" s="107"/>
      <c r="D28" s="131"/>
      <c r="E28" s="131"/>
      <c r="F28" s="131"/>
      <c r="G28" s="131"/>
      <c r="H28" s="131"/>
      <c r="I28" s="132"/>
      <c r="J28" s="133"/>
    </row>
    <row r="29" spans="1:12" s="134" customFormat="1" x14ac:dyDescent="0.35">
      <c r="A29" s="131"/>
      <c r="B29" s="131"/>
      <c r="C29" s="107"/>
      <c r="D29" s="131"/>
      <c r="E29" s="131"/>
      <c r="F29" s="131"/>
      <c r="G29" s="131"/>
      <c r="H29" s="131"/>
      <c r="I29" s="132"/>
      <c r="J29" s="133"/>
      <c r="L29" s="135"/>
    </row>
    <row r="30" spans="1:12" s="134" customFormat="1" x14ac:dyDescent="0.35">
      <c r="A30" s="131"/>
      <c r="B30" s="131"/>
      <c r="C30" s="107"/>
      <c r="D30" s="131"/>
      <c r="E30" s="131"/>
      <c r="F30" s="131"/>
      <c r="G30" s="131"/>
      <c r="H30" s="131"/>
      <c r="I30" s="132"/>
      <c r="J30" s="133"/>
      <c r="L30" s="135"/>
    </row>
    <row r="31" spans="1:12" s="134" customFormat="1" x14ac:dyDescent="0.35">
      <c r="A31" s="131"/>
      <c r="B31" s="131"/>
      <c r="C31" s="107"/>
      <c r="D31" s="131"/>
      <c r="E31" s="131"/>
      <c r="F31" s="131"/>
      <c r="G31" s="131"/>
      <c r="H31" s="131"/>
      <c r="I31" s="132"/>
      <c r="J31" s="133"/>
      <c r="L31" s="135"/>
    </row>
    <row r="32" spans="1:12" s="134" customFormat="1" x14ac:dyDescent="0.35">
      <c r="A32" s="131"/>
      <c r="B32" s="131"/>
      <c r="C32" s="107"/>
      <c r="D32" s="131"/>
      <c r="E32" s="131"/>
      <c r="F32" s="131"/>
      <c r="G32" s="131"/>
      <c r="H32" s="131"/>
      <c r="I32" s="132"/>
      <c r="J32" s="133"/>
      <c r="L32" s="135"/>
    </row>
    <row r="33" spans="1:12" s="136" customFormat="1" x14ac:dyDescent="0.35">
      <c r="A33" s="131"/>
      <c r="B33" s="131"/>
      <c r="C33" s="107"/>
      <c r="D33" s="131"/>
      <c r="E33" s="131"/>
      <c r="F33" s="131"/>
      <c r="G33" s="131"/>
      <c r="H33" s="131"/>
      <c r="I33" s="132"/>
      <c r="J33" s="137"/>
    </row>
    <row r="34" spans="1:12" s="134" customFormat="1" x14ac:dyDescent="0.35">
      <c r="A34" s="131"/>
      <c r="B34" s="131"/>
      <c r="C34" s="107"/>
      <c r="D34" s="131"/>
      <c r="E34" s="131"/>
      <c r="F34" s="131"/>
      <c r="G34" s="131"/>
      <c r="H34" s="131"/>
      <c r="I34" s="132"/>
      <c r="J34" s="133"/>
    </row>
    <row r="35" spans="1:12" x14ac:dyDescent="0.35">
      <c r="A35" s="107"/>
      <c r="B35" s="107"/>
      <c r="C35" s="107"/>
      <c r="D35" s="107"/>
      <c r="E35" s="107"/>
      <c r="F35" s="107"/>
      <c r="G35" s="107"/>
      <c r="H35" s="107"/>
      <c r="I35" s="115"/>
      <c r="J35" s="121"/>
      <c r="K35" s="11"/>
      <c r="L35" s="59"/>
    </row>
    <row r="36" spans="1:12" x14ac:dyDescent="0.35">
      <c r="A36" s="107"/>
      <c r="B36" s="107"/>
      <c r="C36" s="107"/>
      <c r="D36" s="107"/>
      <c r="E36" s="107"/>
      <c r="F36" s="107"/>
      <c r="G36" s="107"/>
      <c r="H36" s="107"/>
      <c r="I36" s="115"/>
      <c r="J36" s="121"/>
      <c r="K36" s="11"/>
      <c r="L36" s="59"/>
    </row>
    <row r="37" spans="1:12" x14ac:dyDescent="0.35">
      <c r="A37" s="107"/>
      <c r="B37" s="107"/>
      <c r="C37" s="107"/>
      <c r="D37" s="107"/>
      <c r="E37" s="107"/>
      <c r="F37" s="107"/>
      <c r="G37" s="107"/>
      <c r="H37" s="107"/>
      <c r="I37" s="115"/>
      <c r="J37" s="121"/>
      <c r="K37" s="11"/>
      <c r="L37" s="59"/>
    </row>
    <row r="38" spans="1:12" x14ac:dyDescent="0.35">
      <c r="A38" s="107"/>
      <c r="B38" s="107"/>
      <c r="C38" s="107"/>
      <c r="D38" s="107"/>
      <c r="E38" s="107"/>
      <c r="F38" s="107"/>
      <c r="G38" s="107"/>
      <c r="H38" s="107"/>
      <c r="I38" s="115"/>
      <c r="J38" s="121"/>
      <c r="K38" s="11"/>
      <c r="L38" s="59"/>
    </row>
    <row r="39" spans="1:12" x14ac:dyDescent="0.35">
      <c r="A39" s="107"/>
      <c r="B39" s="107"/>
      <c r="C39" s="107"/>
      <c r="D39" s="107"/>
      <c r="E39" s="107"/>
      <c r="F39" s="107"/>
      <c r="G39" s="107"/>
      <c r="H39" s="107"/>
      <c r="I39" s="115"/>
      <c r="J39" s="121"/>
      <c r="K39" s="11"/>
      <c r="L39" s="59"/>
    </row>
    <row r="40" spans="1:12" x14ac:dyDescent="0.35">
      <c r="A40" s="107"/>
      <c r="B40" s="107"/>
      <c r="C40" s="107"/>
      <c r="D40" s="107"/>
      <c r="E40" s="107"/>
      <c r="F40" s="107"/>
      <c r="G40" s="107"/>
      <c r="H40" s="107"/>
      <c r="I40" s="115"/>
      <c r="J40" s="121"/>
      <c r="K40" s="11"/>
      <c r="L40" s="59"/>
    </row>
    <row r="41" spans="1:12" x14ac:dyDescent="0.35">
      <c r="A41" s="107"/>
      <c r="B41" s="107"/>
      <c r="C41" s="107"/>
      <c r="D41" s="107"/>
      <c r="E41" s="107"/>
      <c r="F41" s="107"/>
      <c r="G41" s="107"/>
      <c r="H41" s="107"/>
      <c r="I41" s="115"/>
      <c r="J41" s="121"/>
      <c r="K41" s="11"/>
      <c r="L41" s="59"/>
    </row>
    <row r="42" spans="1:12" x14ac:dyDescent="0.35">
      <c r="A42" s="107"/>
      <c r="B42" s="107"/>
      <c r="C42" s="107"/>
      <c r="D42" s="107"/>
      <c r="E42" s="107"/>
      <c r="F42" s="107"/>
      <c r="G42" s="107"/>
      <c r="H42" s="107"/>
      <c r="I42" s="115"/>
      <c r="J42" s="121"/>
      <c r="K42" s="11"/>
      <c r="L42" s="59"/>
    </row>
    <row r="43" spans="1:12" x14ac:dyDescent="0.35">
      <c r="A43" s="107"/>
      <c r="B43" s="107"/>
      <c r="C43" s="107"/>
      <c r="D43" s="107"/>
      <c r="E43" s="107"/>
      <c r="F43" s="107"/>
      <c r="G43" s="107"/>
      <c r="H43" s="107"/>
      <c r="I43" s="115"/>
      <c r="J43" s="121"/>
      <c r="K43" s="11"/>
      <c r="L43" s="59"/>
    </row>
    <row r="44" spans="1:12" x14ac:dyDescent="0.35">
      <c r="A44" s="107"/>
      <c r="B44" s="107"/>
      <c r="C44" s="107"/>
      <c r="D44" s="107"/>
      <c r="E44" s="107"/>
      <c r="F44" s="107"/>
      <c r="G44" s="107"/>
      <c r="H44" s="107"/>
      <c r="I44" s="115"/>
      <c r="J44" s="121"/>
      <c r="K44" s="11"/>
      <c r="L44" s="59"/>
    </row>
    <row r="45" spans="1:12" x14ac:dyDescent="0.35">
      <c r="A45" s="107"/>
      <c r="B45" s="107"/>
      <c r="C45" s="107"/>
      <c r="D45" s="107"/>
      <c r="E45" s="107"/>
      <c r="F45" s="107"/>
      <c r="G45" s="107"/>
      <c r="H45" s="107"/>
      <c r="I45" s="115"/>
      <c r="J45" s="121"/>
      <c r="K45" s="11"/>
      <c r="L45" s="59"/>
    </row>
    <row r="46" spans="1:12" x14ac:dyDescent="0.35">
      <c r="A46" s="107"/>
      <c r="B46" s="107"/>
      <c r="C46" s="107"/>
      <c r="D46" s="107"/>
      <c r="E46" s="107"/>
      <c r="F46" s="107"/>
      <c r="G46" s="107"/>
      <c r="H46" s="107"/>
      <c r="I46" s="115"/>
      <c r="J46" s="121"/>
      <c r="K46" s="11"/>
      <c r="L46" s="59"/>
    </row>
    <row r="47" spans="1:12" x14ac:dyDescent="0.35">
      <c r="A47" s="107"/>
      <c r="B47" s="107"/>
      <c r="C47" s="107"/>
      <c r="D47" s="107"/>
      <c r="E47" s="107"/>
      <c r="F47" s="107"/>
      <c r="G47" s="107"/>
      <c r="H47" s="107"/>
      <c r="I47" s="115"/>
      <c r="J47" s="121"/>
      <c r="K47" s="11"/>
      <c r="L47" s="59"/>
    </row>
    <row r="48" spans="1:12" x14ac:dyDescent="0.35">
      <c r="A48" s="11"/>
      <c r="B48" s="11"/>
      <c r="C48" s="11"/>
      <c r="D48" s="11"/>
      <c r="E48" s="11"/>
      <c r="F48" s="11"/>
      <c r="K48" s="11"/>
      <c r="L48" s="59"/>
    </row>
    <row r="49" spans="6:12" x14ac:dyDescent="0.35">
      <c r="F49" s="11"/>
      <c r="K49" s="11"/>
      <c r="L49" s="59"/>
    </row>
    <row r="53" spans="6:12" x14ac:dyDescent="0.35">
      <c r="F53" s="338" t="s">
        <v>278</v>
      </c>
      <c r="G53" s="338"/>
      <c r="K53" s="11"/>
      <c r="L53" s="11"/>
    </row>
    <row r="54" spans="6:12" x14ac:dyDescent="0.35">
      <c r="F54" s="118" t="s">
        <v>523</v>
      </c>
      <c r="G54" s="118" t="s">
        <v>526</v>
      </c>
      <c r="K54" s="11"/>
      <c r="L54" s="11"/>
    </row>
    <row r="55" spans="6:12" x14ac:dyDescent="0.35">
      <c r="F55" s="116" t="s">
        <v>527</v>
      </c>
      <c r="G55" s="117" t="s">
        <v>528</v>
      </c>
      <c r="K55" s="11"/>
      <c r="L55" s="11"/>
    </row>
    <row r="56" spans="6:12" x14ac:dyDescent="0.35">
      <c r="F56" s="116" t="s">
        <v>529</v>
      </c>
      <c r="G56" s="117" t="s">
        <v>530</v>
      </c>
      <c r="K56" s="11"/>
      <c r="L56" s="11"/>
    </row>
    <row r="57" spans="6:12" x14ac:dyDescent="0.35">
      <c r="F57" s="116" t="s">
        <v>531</v>
      </c>
      <c r="G57" s="117" t="s">
        <v>532</v>
      </c>
      <c r="K57" s="11"/>
      <c r="L57" s="11"/>
    </row>
    <row r="58" spans="6:12" x14ac:dyDescent="0.35">
      <c r="F58" s="116" t="s">
        <v>533</v>
      </c>
      <c r="G58" s="117" t="s">
        <v>534</v>
      </c>
      <c r="K58" s="11"/>
      <c r="L58" s="11"/>
    </row>
    <row r="59" spans="6:12" x14ac:dyDescent="0.35">
      <c r="F59" s="116" t="s">
        <v>535</v>
      </c>
      <c r="G59" s="117" t="s">
        <v>536</v>
      </c>
      <c r="K59" s="11"/>
      <c r="L59" s="11"/>
    </row>
    <row r="60" spans="6:12" x14ac:dyDescent="0.35">
      <c r="F60" s="116" t="s">
        <v>537</v>
      </c>
      <c r="G60" s="117" t="s">
        <v>538</v>
      </c>
      <c r="K60" s="11"/>
      <c r="L60" s="11"/>
    </row>
    <row r="61" spans="6:12" x14ac:dyDescent="0.35">
      <c r="F61" s="116" t="s">
        <v>539</v>
      </c>
      <c r="G61" s="117" t="s">
        <v>540</v>
      </c>
      <c r="K61" s="11"/>
      <c r="L61" s="11"/>
    </row>
    <row r="62" spans="6:12" x14ac:dyDescent="0.35">
      <c r="F62" s="116" t="s">
        <v>541</v>
      </c>
      <c r="G62" s="117" t="s">
        <v>542</v>
      </c>
      <c r="K62" s="11"/>
      <c r="L62" s="11"/>
    </row>
    <row r="63" spans="6:12" x14ac:dyDescent="0.35">
      <c r="F63" s="116" t="s">
        <v>543</v>
      </c>
      <c r="G63" s="117" t="s">
        <v>544</v>
      </c>
      <c r="K63" s="11"/>
      <c r="L63" s="11"/>
    </row>
    <row r="64" spans="6:12" x14ac:dyDescent="0.35">
      <c r="F64" s="116" t="s">
        <v>545</v>
      </c>
      <c r="G64" s="117" t="s">
        <v>546</v>
      </c>
      <c r="K64" s="11"/>
      <c r="L64" s="11"/>
    </row>
    <row r="65" spans="6:7" x14ac:dyDescent="0.35">
      <c r="F65" s="116" t="s">
        <v>547</v>
      </c>
      <c r="G65" s="117" t="s">
        <v>548</v>
      </c>
    </row>
    <row r="66" spans="6:7" x14ac:dyDescent="0.35">
      <c r="F66" s="116" t="s">
        <v>549</v>
      </c>
      <c r="G66" s="117" t="s">
        <v>550</v>
      </c>
    </row>
    <row r="67" spans="6:7" x14ac:dyDescent="0.35">
      <c r="F67" s="116" t="s">
        <v>551</v>
      </c>
      <c r="G67" s="117" t="s">
        <v>552</v>
      </c>
    </row>
    <row r="68" spans="6:7" x14ac:dyDescent="0.35">
      <c r="F68" s="116" t="s">
        <v>553</v>
      </c>
      <c r="G68" s="117" t="s">
        <v>554</v>
      </c>
    </row>
    <row r="69" spans="6:7" x14ac:dyDescent="0.35">
      <c r="F69" s="116" t="s">
        <v>555</v>
      </c>
      <c r="G69" s="117" t="s">
        <v>556</v>
      </c>
    </row>
    <row r="70" spans="6:7" x14ac:dyDescent="0.35">
      <c r="F70" s="116" t="s">
        <v>557</v>
      </c>
      <c r="G70" s="117" t="s">
        <v>558</v>
      </c>
    </row>
    <row r="71" spans="6:7" x14ac:dyDescent="0.35">
      <c r="F71" s="116" t="s">
        <v>559</v>
      </c>
      <c r="G71" s="117" t="s">
        <v>560</v>
      </c>
    </row>
    <row r="72" spans="6:7" x14ac:dyDescent="0.35">
      <c r="F72" s="116" t="s">
        <v>561</v>
      </c>
      <c r="G72" s="117" t="s">
        <v>562</v>
      </c>
    </row>
    <row r="73" spans="6:7" x14ac:dyDescent="0.35">
      <c r="F73" s="116" t="s">
        <v>563</v>
      </c>
      <c r="G73" s="117" t="s">
        <v>564</v>
      </c>
    </row>
    <row r="74" spans="6:7" x14ac:dyDescent="0.35">
      <c r="F74" s="116" t="s">
        <v>565</v>
      </c>
      <c r="G74" s="117" t="s">
        <v>566</v>
      </c>
    </row>
    <row r="75" spans="6:7" x14ac:dyDescent="0.35">
      <c r="F75" s="116" t="s">
        <v>567</v>
      </c>
      <c r="G75" s="117" t="s">
        <v>568</v>
      </c>
    </row>
    <row r="76" spans="6:7" x14ac:dyDescent="0.35">
      <c r="F76" s="116" t="s">
        <v>569</v>
      </c>
      <c r="G76" s="117" t="s">
        <v>570</v>
      </c>
    </row>
    <row r="77" spans="6:7" x14ac:dyDescent="0.35">
      <c r="F77" s="116" t="s">
        <v>571</v>
      </c>
      <c r="G77" s="117" t="s">
        <v>572</v>
      </c>
    </row>
    <row r="78" spans="6:7" x14ac:dyDescent="0.35">
      <c r="F78" s="116" t="s">
        <v>573</v>
      </c>
      <c r="G78" s="117" t="s">
        <v>574</v>
      </c>
    </row>
    <row r="79" spans="6:7" x14ac:dyDescent="0.35">
      <c r="F79" s="116" t="s">
        <v>575</v>
      </c>
      <c r="G79" s="117" t="s">
        <v>576</v>
      </c>
    </row>
    <row r="80" spans="6:7" x14ac:dyDescent="0.35">
      <c r="F80" s="116" t="s">
        <v>577</v>
      </c>
      <c r="G80" s="117" t="s">
        <v>578</v>
      </c>
    </row>
    <row r="81" spans="6:7" x14ac:dyDescent="0.35">
      <c r="F81" s="116" t="s">
        <v>579</v>
      </c>
      <c r="G81" s="117" t="s">
        <v>580</v>
      </c>
    </row>
    <row r="82" spans="6:7" x14ac:dyDescent="0.35">
      <c r="F82" s="116" t="s">
        <v>581</v>
      </c>
      <c r="G82" s="117" t="s">
        <v>582</v>
      </c>
    </row>
    <row r="83" spans="6:7" x14ac:dyDescent="0.35">
      <c r="F83" s="116" t="s">
        <v>583</v>
      </c>
      <c r="G83" s="117" t="s">
        <v>584</v>
      </c>
    </row>
    <row r="84" spans="6:7" x14ac:dyDescent="0.35">
      <c r="F84" s="116" t="s">
        <v>585</v>
      </c>
      <c r="G84" s="117" t="s">
        <v>586</v>
      </c>
    </row>
    <row r="85" spans="6:7" x14ac:dyDescent="0.35">
      <c r="F85" s="116" t="s">
        <v>587</v>
      </c>
      <c r="G85" s="117" t="s">
        <v>588</v>
      </c>
    </row>
    <row r="86" spans="6:7" x14ac:dyDescent="0.35">
      <c r="F86" s="116" t="s">
        <v>589</v>
      </c>
      <c r="G86" s="117" t="s">
        <v>590</v>
      </c>
    </row>
    <row r="87" spans="6:7" x14ac:dyDescent="0.35">
      <c r="F87" s="116" t="s">
        <v>591</v>
      </c>
      <c r="G87" s="117" t="s">
        <v>592</v>
      </c>
    </row>
    <row r="88" spans="6:7" x14ac:dyDescent="0.35">
      <c r="F88" s="116" t="s">
        <v>593</v>
      </c>
      <c r="G88" s="117" t="s">
        <v>594</v>
      </c>
    </row>
    <row r="89" spans="6:7" x14ac:dyDescent="0.35">
      <c r="F89" s="116" t="s">
        <v>595</v>
      </c>
      <c r="G89" s="117" t="s">
        <v>596</v>
      </c>
    </row>
    <row r="90" spans="6:7" x14ac:dyDescent="0.35">
      <c r="F90" s="116" t="s">
        <v>597</v>
      </c>
      <c r="G90" s="117" t="s">
        <v>598</v>
      </c>
    </row>
    <row r="91" spans="6:7" x14ac:dyDescent="0.35">
      <c r="F91" s="116" t="s">
        <v>599</v>
      </c>
      <c r="G91" s="117" t="s">
        <v>600</v>
      </c>
    </row>
    <row r="92" spans="6:7" x14ac:dyDescent="0.35">
      <c r="F92" s="116" t="s">
        <v>601</v>
      </c>
      <c r="G92" s="117" t="s">
        <v>602</v>
      </c>
    </row>
    <row r="93" spans="6:7" x14ac:dyDescent="0.35">
      <c r="F93" s="116" t="s">
        <v>603</v>
      </c>
      <c r="G93" s="117" t="s">
        <v>604</v>
      </c>
    </row>
    <row r="94" spans="6:7" x14ac:dyDescent="0.35">
      <c r="F94" s="116" t="s">
        <v>605</v>
      </c>
      <c r="G94" s="117" t="s">
        <v>606</v>
      </c>
    </row>
    <row r="95" spans="6:7" x14ac:dyDescent="0.35">
      <c r="F95" s="116" t="s">
        <v>607</v>
      </c>
      <c r="G95" s="117" t="s">
        <v>608</v>
      </c>
    </row>
    <row r="96" spans="6:7" x14ac:dyDescent="0.35">
      <c r="F96" s="116" t="s">
        <v>609</v>
      </c>
      <c r="G96" s="117" t="s">
        <v>610</v>
      </c>
    </row>
    <row r="97" spans="6:7" x14ac:dyDescent="0.35">
      <c r="F97" s="116" t="s">
        <v>611</v>
      </c>
      <c r="G97" s="117" t="s">
        <v>612</v>
      </c>
    </row>
    <row r="98" spans="6:7" x14ac:dyDescent="0.35">
      <c r="F98" s="116" t="s">
        <v>613</v>
      </c>
      <c r="G98" s="117" t="s">
        <v>614</v>
      </c>
    </row>
    <row r="99" spans="6:7" x14ac:dyDescent="0.35">
      <c r="F99" s="116" t="s">
        <v>615</v>
      </c>
      <c r="G99" s="117" t="s">
        <v>616</v>
      </c>
    </row>
    <row r="100" spans="6:7" x14ac:dyDescent="0.35">
      <c r="F100" s="116" t="s">
        <v>617</v>
      </c>
      <c r="G100" s="117" t="s">
        <v>618</v>
      </c>
    </row>
    <row r="101" spans="6:7" x14ac:dyDescent="0.35">
      <c r="F101" s="116" t="s">
        <v>619</v>
      </c>
      <c r="G101" s="117" t="s">
        <v>620</v>
      </c>
    </row>
    <row r="102" spans="6:7" x14ac:dyDescent="0.35">
      <c r="F102" s="116" t="s">
        <v>621</v>
      </c>
      <c r="G102" s="117" t="s">
        <v>622</v>
      </c>
    </row>
    <row r="103" spans="6:7" x14ac:dyDescent="0.35">
      <c r="F103" s="116" t="s">
        <v>623</v>
      </c>
      <c r="G103" s="117" t="s">
        <v>624</v>
      </c>
    </row>
    <row r="104" spans="6:7" x14ac:dyDescent="0.35">
      <c r="F104" s="116" t="s">
        <v>625</v>
      </c>
      <c r="G104" s="117" t="s">
        <v>626</v>
      </c>
    </row>
    <row r="105" spans="6:7" x14ac:dyDescent="0.35">
      <c r="F105" s="116" t="s">
        <v>627</v>
      </c>
      <c r="G105" s="117" t="s">
        <v>628</v>
      </c>
    </row>
    <row r="106" spans="6:7" x14ac:dyDescent="0.35">
      <c r="F106" s="116" t="s">
        <v>629</v>
      </c>
      <c r="G106" s="117" t="s">
        <v>630</v>
      </c>
    </row>
    <row r="107" spans="6:7" x14ac:dyDescent="0.35">
      <c r="F107" s="119" t="s">
        <v>631</v>
      </c>
      <c r="G107" s="120" t="s">
        <v>632</v>
      </c>
    </row>
  </sheetData>
  <sheetProtection algorithmName="SHA-512" hashValue="ZSOha6ncEpZG6jOISZ91vK5gyDPBE3JXvDugVYv83sY2pJ1vqYR1c71YoLuKBu+FhDKOLEZn3sTTSE6O2GhhHQ==" saltValue="FZ6bQ/sAOkiQpwkCQI0QYQ==" spinCount="100000" sheet="1" objects="1" scenarios="1"/>
  <mergeCells count="10">
    <mergeCell ref="J11:J12"/>
    <mergeCell ref="A11:A12"/>
    <mergeCell ref="B11:B12"/>
    <mergeCell ref="C11:C12"/>
    <mergeCell ref="D11:D12"/>
    <mergeCell ref="B4:C4"/>
    <mergeCell ref="B5:C5"/>
    <mergeCell ref="B6:C6"/>
    <mergeCell ref="E11:I11"/>
    <mergeCell ref="F53:G53"/>
  </mergeCells>
  <conditionalFormatting sqref="A35:I47 H23:H30 F31:H31 D32:I34 D13:E31 J14:J46 I13:I31 H13:H21 F13:G30 A13:C34">
    <cfRule type="cellIs" dxfId="28" priority="6" operator="greaterThan">
      <formula>$M$10</formula>
    </cfRule>
  </conditionalFormatting>
  <conditionalFormatting sqref="J13">
    <cfRule type="cellIs" dxfId="27" priority="5" operator="greaterThan">
      <formula>$M$10</formula>
    </cfRule>
  </conditionalFormatting>
  <conditionalFormatting sqref="H22">
    <cfRule type="cellIs" dxfId="26" priority="2" operator="greaterThan">
      <formula>$I$3</formula>
    </cfRule>
  </conditionalFormatting>
  <conditionalFormatting sqref="J47">
    <cfRule type="cellIs" dxfId="25" priority="1" operator="greaterThan">
      <formula>$M$10</formula>
    </cfRule>
  </conditionalFormatting>
  <dataValidations count="1">
    <dataValidation type="list" allowBlank="1" showInputMessage="1" showErrorMessage="1" sqref="H13:H47" xr:uid="{21092AE3-4C1B-4C1C-B80B-81160B1D11E8}">
      <formula1>$G$55:$G$107</formula1>
    </dataValidation>
  </dataValidations>
  <pageMargins left="0.7" right="0.7" top="0.75" bottom="0.75" header="0.3" footer="0.3"/>
  <pageSetup scale="82" fitToHeight="0" orientation="landscape" horizontalDpi="300" verticalDpi="300" r:id="rId1"/>
  <headerFooter>
    <oddFooter>&amp;LWeights and Measures&amp;CPage &amp;P of &amp;N</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34E26-FABB-4767-BB10-72D65CA8B5C0}">
  <sheetPr>
    <tabColor rgb="FF92D050"/>
    <pageSetUpPr fitToPage="1"/>
  </sheetPr>
  <dimension ref="A1:D35"/>
  <sheetViews>
    <sheetView workbookViewId="0">
      <selection activeCell="G17" sqref="G17"/>
    </sheetView>
  </sheetViews>
  <sheetFormatPr defaultRowHeight="14.5" x14ac:dyDescent="0.35"/>
  <cols>
    <col min="1" max="4" width="23.26953125" customWidth="1"/>
  </cols>
  <sheetData>
    <row r="1" spans="1:4" ht="15" x14ac:dyDescent="0.35">
      <c r="A1" s="213" t="s">
        <v>633</v>
      </c>
    </row>
    <row r="2" spans="1:4" ht="16" thickBot="1" x14ac:dyDescent="0.4">
      <c r="A2" s="214"/>
    </row>
    <row r="3" spans="1:4" ht="14.5" customHeight="1" x14ac:dyDescent="0.35">
      <c r="A3" s="362" t="s">
        <v>634</v>
      </c>
      <c r="B3" s="363"/>
      <c r="C3" s="363"/>
      <c r="D3" s="364"/>
    </row>
    <row r="4" spans="1:4" ht="15" customHeight="1" thickBot="1" x14ac:dyDescent="0.4">
      <c r="A4" s="365" t="s">
        <v>635</v>
      </c>
      <c r="B4" s="366"/>
      <c r="C4" s="366"/>
      <c r="D4" s="367"/>
    </row>
    <row r="5" spans="1:4" ht="16" customHeight="1" x14ac:dyDescent="0.35">
      <c r="A5" s="350" t="s">
        <v>456</v>
      </c>
      <c r="B5" s="350"/>
      <c r="C5" s="350" t="s">
        <v>636</v>
      </c>
      <c r="D5" s="350"/>
    </row>
    <row r="6" spans="1:4" ht="15" thickBot="1" x14ac:dyDescent="0.4">
      <c r="A6" s="352"/>
      <c r="B6" s="352"/>
      <c r="C6" s="352"/>
      <c r="D6" s="352"/>
    </row>
    <row r="7" spans="1:4" ht="31.5" thickBot="1" x14ac:dyDescent="0.4">
      <c r="A7" s="288" t="s">
        <v>637</v>
      </c>
      <c r="B7" s="287"/>
      <c r="C7" s="287" t="s">
        <v>638</v>
      </c>
      <c r="D7" s="287"/>
    </row>
    <row r="8" spans="1:4" x14ac:dyDescent="0.35">
      <c r="A8" s="353" t="s">
        <v>639</v>
      </c>
      <c r="B8" s="354"/>
      <c r="C8" s="354"/>
      <c r="D8" s="355"/>
    </row>
    <row r="9" spans="1:4" x14ac:dyDescent="0.35">
      <c r="A9" s="356"/>
      <c r="B9" s="357"/>
      <c r="C9" s="357"/>
      <c r="D9" s="358"/>
    </row>
    <row r="10" spans="1:4" x14ac:dyDescent="0.35">
      <c r="A10" s="356"/>
      <c r="B10" s="357"/>
      <c r="C10" s="357"/>
      <c r="D10" s="358"/>
    </row>
    <row r="11" spans="1:4" x14ac:dyDescent="0.35">
      <c r="A11" s="356"/>
      <c r="B11" s="357"/>
      <c r="C11" s="357"/>
      <c r="D11" s="358"/>
    </row>
    <row r="12" spans="1:4" x14ac:dyDescent="0.35">
      <c r="A12" s="356"/>
      <c r="B12" s="357"/>
      <c r="C12" s="357"/>
      <c r="D12" s="358"/>
    </row>
    <row r="13" spans="1:4" x14ac:dyDescent="0.35">
      <c r="A13" s="356"/>
      <c r="B13" s="357"/>
      <c r="C13" s="357"/>
      <c r="D13" s="358"/>
    </row>
    <row r="14" spans="1:4" x14ac:dyDescent="0.35">
      <c r="A14" s="356"/>
      <c r="B14" s="357"/>
      <c r="C14" s="357"/>
      <c r="D14" s="358"/>
    </row>
    <row r="15" spans="1:4" x14ac:dyDescent="0.35">
      <c r="A15" s="356"/>
      <c r="B15" s="357"/>
      <c r="C15" s="357"/>
      <c r="D15" s="358"/>
    </row>
    <row r="16" spans="1:4" ht="15" thickBot="1" x14ac:dyDescent="0.4">
      <c r="A16" s="359"/>
      <c r="B16" s="360"/>
      <c r="C16" s="360"/>
      <c r="D16" s="361"/>
    </row>
    <row r="17" spans="1:4" x14ac:dyDescent="0.35">
      <c r="A17" s="341" t="s">
        <v>640</v>
      </c>
      <c r="B17" s="342"/>
      <c r="C17" s="342"/>
      <c r="D17" s="343"/>
    </row>
    <row r="18" spans="1:4" x14ac:dyDescent="0.35">
      <c r="A18" s="344"/>
      <c r="B18" s="345"/>
      <c r="C18" s="345"/>
      <c r="D18" s="346"/>
    </row>
    <row r="19" spans="1:4" x14ac:dyDescent="0.35">
      <c r="A19" s="344"/>
      <c r="B19" s="345"/>
      <c r="C19" s="345"/>
      <c r="D19" s="346"/>
    </row>
    <row r="20" spans="1:4" x14ac:dyDescent="0.35">
      <c r="A20" s="344"/>
      <c r="B20" s="345"/>
      <c r="C20" s="345"/>
      <c r="D20" s="346"/>
    </row>
    <row r="21" spans="1:4" x14ac:dyDescent="0.35">
      <c r="A21" s="344"/>
      <c r="B21" s="345"/>
      <c r="C21" s="345"/>
      <c r="D21" s="346"/>
    </row>
    <row r="22" spans="1:4" x14ac:dyDescent="0.35">
      <c r="A22" s="344"/>
      <c r="B22" s="345"/>
      <c r="C22" s="345"/>
      <c r="D22" s="346"/>
    </row>
    <row r="23" spans="1:4" x14ac:dyDescent="0.35">
      <c r="A23" s="344"/>
      <c r="B23" s="345"/>
      <c r="C23" s="345"/>
      <c r="D23" s="346"/>
    </row>
    <row r="24" spans="1:4" x14ac:dyDescent="0.35">
      <c r="A24" s="344"/>
      <c r="B24" s="345"/>
      <c r="C24" s="345"/>
      <c r="D24" s="346"/>
    </row>
    <row r="25" spans="1:4" x14ac:dyDescent="0.35">
      <c r="A25" s="344"/>
      <c r="B25" s="345"/>
      <c r="C25" s="345"/>
      <c r="D25" s="346"/>
    </row>
    <row r="26" spans="1:4" x14ac:dyDescent="0.35">
      <c r="A26" s="344"/>
      <c r="B26" s="345"/>
      <c r="C26" s="345"/>
      <c r="D26" s="346"/>
    </row>
    <row r="27" spans="1:4" ht="15" thickBot="1" x14ac:dyDescent="0.4">
      <c r="A27" s="347"/>
      <c r="B27" s="348"/>
      <c r="C27" s="348"/>
      <c r="D27" s="349"/>
    </row>
    <row r="28" spans="1:4" ht="32.5" customHeight="1" x14ac:dyDescent="0.35">
      <c r="A28" s="350" t="s">
        <v>641</v>
      </c>
      <c r="B28" s="341"/>
      <c r="C28" s="342"/>
      <c r="D28" s="343"/>
    </row>
    <row r="29" spans="1:4" x14ac:dyDescent="0.35">
      <c r="A29" s="351"/>
      <c r="B29" s="344"/>
      <c r="C29" s="345"/>
      <c r="D29" s="346"/>
    </row>
    <row r="30" spans="1:4" ht="15" thickBot="1" x14ac:dyDescent="0.4">
      <c r="A30" s="352"/>
      <c r="B30" s="347"/>
      <c r="C30" s="348"/>
      <c r="D30" s="349"/>
    </row>
    <row r="31" spans="1:4" x14ac:dyDescent="0.35">
      <c r="A31" s="350" t="s">
        <v>642</v>
      </c>
      <c r="B31" s="341"/>
      <c r="C31" s="342"/>
      <c r="D31" s="343"/>
    </row>
    <row r="32" spans="1:4" ht="15" thickBot="1" x14ac:dyDescent="0.4">
      <c r="A32" s="352"/>
      <c r="B32" s="347"/>
      <c r="C32" s="348"/>
      <c r="D32" s="349"/>
    </row>
    <row r="33" spans="1:1" ht="15.5" x14ac:dyDescent="0.35">
      <c r="A33" s="214"/>
    </row>
    <row r="34" spans="1:1" ht="15" x14ac:dyDescent="0.35">
      <c r="A34" s="213" t="s">
        <v>643</v>
      </c>
    </row>
    <row r="35" spans="1:1" x14ac:dyDescent="0.35">
      <c r="A35" t="s">
        <v>644</v>
      </c>
    </row>
  </sheetData>
  <sheetProtection algorithmName="SHA-512" hashValue="+ZLdc0teSwUW41l6TlulhEjpz/7QWMe8EExD7Td9IgljaY+sglshyPrnhqHaVxGPSb8y51HxShVi8lBXHjsEQw==" saltValue="iauwakDFNUMXsuNTPOROaQ==" spinCount="100000" sheet="1" objects="1" scenarios="1"/>
  <mergeCells count="12">
    <mergeCell ref="A8:D16"/>
    <mergeCell ref="A3:D3"/>
    <mergeCell ref="A4:D4"/>
    <mergeCell ref="A5:A6"/>
    <mergeCell ref="B5:B6"/>
    <mergeCell ref="C5:C6"/>
    <mergeCell ref="D5:D6"/>
    <mergeCell ref="A17:D27"/>
    <mergeCell ref="A28:A30"/>
    <mergeCell ref="B28:D30"/>
    <mergeCell ref="A31:A32"/>
    <mergeCell ref="B31:D32"/>
  </mergeCells>
  <pageMargins left="0.7" right="0.7" top="0.75" bottom="0.75" header="0.3" footer="0.3"/>
  <pageSetup scale="97"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169A3B451A6547A13B41C1BB0B6C9E" ma:contentTypeVersion="17" ma:contentTypeDescription="Create a new document." ma:contentTypeScope="" ma:versionID="a5ff93922a8ffdfcd531a53bf3810a3e">
  <xsd:schema xmlns:xsd="http://www.w3.org/2001/XMLSchema" xmlns:xs="http://www.w3.org/2001/XMLSchema" xmlns:p="http://schemas.microsoft.com/office/2006/metadata/properties" xmlns:ns2="9dd99a73-5057-4192-b603-0c7d22954171" xmlns:ns3="391eeb16-c6fa-45a0-a257-15c91795993b" targetNamespace="http://schemas.microsoft.com/office/2006/metadata/properties" ma:root="true" ma:fieldsID="7fcc4d5db69d9ccfdccbf66e3824f2b6" ns2:_="" ns3:_="">
    <xsd:import namespace="9dd99a73-5057-4192-b603-0c7d22954171"/>
    <xsd:import namespace="391eeb16-c6fa-45a0-a257-15c91795993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d99a73-5057-4192-b603-0c7d22954171"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MediaServiceAutoTags" ma:index="6" nillable="true" ma:displayName="Tags" ma:internalName="MediaServiceAutoTags" ma:readOnly="true">
      <xsd:simpleType>
        <xsd:restriction base="dms:Text"/>
      </xsd:simpleType>
    </xsd:element>
    <xsd:element name="MediaServiceOCR" ma:index="7" nillable="true" ma:displayName="Extracted Text" ma:internalName="MediaServiceOCR" ma:readOnly="true">
      <xsd:simpleType>
        <xsd:restriction base="dms:Note">
          <xsd:maxLength value="255"/>
        </xsd:restriction>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e6a98a9-4721-402f-9b0e-578e6c4977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1eeb16-c6fa-45a0-a257-15c91795993b" elementFormDefault="qualified">
    <xsd:import namespace="http://schemas.microsoft.com/office/2006/documentManagement/types"/>
    <xsd:import namespace="http://schemas.microsoft.com/office/infopath/2007/PartnerControls"/>
    <xsd:element name="SharedWithUsers" ma:index="16"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e1a5b0a-8079-4f3f-b6fa-91878c157e59}" ma:internalName="TaxCatchAll" ma:showField="CatchAllData" ma:web="391eeb16-c6fa-45a0-a257-15c9179599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dd99a73-5057-4192-b603-0c7d22954171">
      <Terms xmlns="http://schemas.microsoft.com/office/infopath/2007/PartnerControls"/>
    </lcf76f155ced4ddcb4097134ff3c332f>
    <TaxCatchAll xmlns="391eeb16-c6fa-45a0-a257-15c91795993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DD3062-5607-484C-9C23-53CE2145FA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d99a73-5057-4192-b603-0c7d22954171"/>
    <ds:schemaRef ds:uri="391eeb16-c6fa-45a0-a257-15c9179599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CAFFBD-DCCF-4E49-8221-EF6ED39A81DE}">
  <ds:schemaRefs>
    <ds:schemaRef ds:uri="http://schemas.microsoft.com/office/2006/metadata/properties"/>
    <ds:schemaRef ds:uri="http://schemas.microsoft.com/office/infopath/2007/PartnerControls"/>
    <ds:schemaRef ds:uri="9dd99a73-5057-4192-b603-0c7d22954171"/>
    <ds:schemaRef ds:uri="391eeb16-c6fa-45a0-a257-15c91795993b"/>
  </ds:schemaRefs>
</ds:datastoreItem>
</file>

<file path=customXml/itemProps3.xml><?xml version="1.0" encoding="utf-8"?>
<ds:datastoreItem xmlns:ds="http://schemas.openxmlformats.org/officeDocument/2006/customXml" ds:itemID="{3F8EE814-ED40-4A20-957D-6359137110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vt:i4>
      </vt:variant>
    </vt:vector>
  </HeadingPairs>
  <TitlesOfParts>
    <vt:vector size="28" baseType="lpstr">
      <vt:lpstr>Revision Data</vt:lpstr>
      <vt:lpstr>User Instructions</vt:lpstr>
      <vt:lpstr>QMS Reference</vt:lpstr>
      <vt:lpstr>SOP Outline</vt:lpstr>
      <vt:lpstr>P1; Organize the PT</vt:lpstr>
      <vt:lpstr>P2; Objectives &amp; Details</vt:lpstr>
      <vt:lpstr>P3; Artifact &amp; Shipping</vt:lpstr>
      <vt:lpstr>P4; Addresses &amp; Contacts</vt:lpstr>
      <vt:lpstr>Receipt Form</vt:lpstr>
      <vt:lpstr>O1; Coordinator Tracking</vt:lpstr>
      <vt:lpstr>O2; Coordinator Feedback</vt:lpstr>
      <vt:lpstr>R1; PT Report Cover</vt:lpstr>
      <vt:lpstr>'Receipt Form'!_Toc64906286</vt:lpstr>
      <vt:lpstr>'O1; Coordinator Tracking'!Print_Area</vt:lpstr>
      <vt:lpstr>'O2; Coordinator Feedback'!Print_Area</vt:lpstr>
      <vt:lpstr>'P1; Organize the PT'!Print_Area</vt:lpstr>
      <vt:lpstr>'P2; Objectives &amp; Details'!Print_Area</vt:lpstr>
      <vt:lpstr>'P3; Artifact &amp; Shipping'!Print_Area</vt:lpstr>
      <vt:lpstr>'P4; Addresses &amp; Contacts'!Print_Area</vt:lpstr>
      <vt:lpstr>'R1; PT Report Cover'!Print_Area</vt:lpstr>
      <vt:lpstr>'SOP Outline'!Print_Area</vt:lpstr>
      <vt:lpstr>'User Instructions'!Print_Area</vt:lpstr>
      <vt:lpstr>'O1; Coordinator Tracking'!Print_Titles</vt:lpstr>
      <vt:lpstr>'O2; Coordinator Feedback'!Print_Titles</vt:lpstr>
      <vt:lpstr>'P1; Organize the PT'!Print_Titles</vt:lpstr>
      <vt:lpstr>'P2; Objectives &amp; Details'!Print_Titles</vt:lpstr>
      <vt:lpstr>'P3; Artifact &amp; Shipping'!Print_Titles</vt:lpstr>
      <vt:lpstr>'P4; Addresses &amp; Contacts'!Print_Titles</vt:lpstr>
    </vt:vector>
  </TitlesOfParts>
  <Manager>micheal.hicks@nist.gov</Manager>
  <Company>NIST Office of Weights and Measures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PT Plan Template</dc:title>
  <dc:subject>proficiency testing</dc:subject>
  <dc:creator>g.harris@nist.gov;micheal.hicks@nist.gov;elizabeth.koncki@nist.gov;isabel.chavez.baucom@nist.gov</dc:creator>
  <cp:keywords>proficiency testing, PTs, PT planning, OWM PT program</cp:keywords>
  <dc:description>File originally created by Tim Osmer, OWM in 2018. </dc:description>
  <cp:lastModifiedBy>Harris, Georgia L. (Fed)</cp:lastModifiedBy>
  <cp:revision/>
  <cp:lastPrinted>2023-03-01T20:03:07Z</cp:lastPrinted>
  <dcterms:created xsi:type="dcterms:W3CDTF">2017-12-28T15:51:23Z</dcterms:created>
  <dcterms:modified xsi:type="dcterms:W3CDTF">2023-03-01T20:04:01Z</dcterms:modified>
  <cp:category>proficiency testing</cp:category>
  <cp:contentStatus>Template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0x01010051169A3B451A6547A13B41C1BB0B6C9E</vt:lpwstr>
  </property>
  <property fmtid="{D5CDD505-2E9C-101B-9397-08002B2CF9AE}" pid="3" name="MediaServiceImageTags">
    <vt:lpwstr/>
  </property>
</Properties>
</file>